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 activeTab="1"/>
  </bookViews>
  <sheets>
    <sheet name="Rekapitulace" sheetId="1" r:id="rId1"/>
    <sheet name="Položky" sheetId="2" r:id="rId2"/>
  </sheets>
  <definedNames>
    <definedName name="_xlnm.Print_Titles" localSheetId="1">Položky!$1:$5</definedName>
    <definedName name="_xlnm.Print_Area" localSheetId="1">Položky!$B$1:$L$118</definedName>
    <definedName name="_xlnm.Print_Area" localSheetId="0">Rekapitulace!$B$1:$E$26</definedName>
  </definedNames>
  <calcPr calcId="145621"/>
</workbook>
</file>

<file path=xl/calcChain.xml><?xml version="1.0" encoding="utf-8"?>
<calcChain xmlns="http://schemas.openxmlformats.org/spreadsheetml/2006/main">
  <c r="J15" i="2" l="1"/>
  <c r="K44" i="2" l="1"/>
  <c r="K45" i="2"/>
  <c r="K46" i="2"/>
  <c r="K47" i="2"/>
  <c r="K50" i="2"/>
  <c r="K51" i="2"/>
  <c r="K52" i="2"/>
  <c r="K53" i="2"/>
  <c r="K54" i="2"/>
  <c r="K55" i="2"/>
  <c r="K56" i="2"/>
  <c r="K59" i="2"/>
  <c r="K60" i="2"/>
  <c r="K61" i="2"/>
  <c r="K62" i="2"/>
  <c r="K70" i="2"/>
  <c r="K71" i="2"/>
  <c r="K72" i="2"/>
  <c r="K73" i="2"/>
  <c r="K76" i="2"/>
  <c r="K77" i="2"/>
  <c r="K78" i="2"/>
  <c r="K79" i="2"/>
  <c r="K80" i="2"/>
  <c r="K81" i="2"/>
  <c r="K82" i="2"/>
  <c r="K83" i="2"/>
  <c r="K84" i="2"/>
  <c r="K87" i="2"/>
  <c r="K88" i="2"/>
  <c r="K89" i="2"/>
  <c r="K90" i="2"/>
  <c r="K96" i="2"/>
  <c r="K97" i="2"/>
  <c r="K98" i="2"/>
  <c r="K99" i="2"/>
  <c r="K100" i="2"/>
  <c r="K101" i="2"/>
  <c r="K102" i="2"/>
  <c r="K103" i="2"/>
  <c r="K95" i="2"/>
  <c r="K69" i="2"/>
  <c r="K43" i="2"/>
  <c r="K8" i="2"/>
  <c r="K9" i="2"/>
  <c r="K10" i="2"/>
  <c r="K11" i="2"/>
  <c r="K12" i="2"/>
  <c r="K13" i="2"/>
  <c r="K14" i="2"/>
  <c r="K15" i="2"/>
  <c r="K16" i="2"/>
  <c r="K17" i="2"/>
  <c r="K18" i="2"/>
  <c r="K19" i="2"/>
  <c r="K22" i="2"/>
  <c r="K25" i="2"/>
  <c r="K26" i="2"/>
  <c r="K27" i="2"/>
  <c r="K28" i="2"/>
  <c r="K29" i="2"/>
  <c r="K30" i="2"/>
  <c r="K31" i="2"/>
  <c r="K32" i="2"/>
  <c r="K33" i="2"/>
  <c r="K34" i="2"/>
  <c r="K36" i="2"/>
  <c r="K37" i="2"/>
  <c r="K38" i="2"/>
  <c r="K7" i="2"/>
  <c r="L96" i="2" l="1"/>
  <c r="L97" i="2"/>
  <c r="L98" i="2"/>
  <c r="L99" i="2"/>
  <c r="L100" i="2"/>
  <c r="L101" i="2"/>
  <c r="L102" i="2"/>
  <c r="L103" i="2"/>
  <c r="J96" i="2"/>
  <c r="J97" i="2"/>
  <c r="J98" i="2"/>
  <c r="J99" i="2"/>
  <c r="J100" i="2"/>
  <c r="J101" i="2"/>
  <c r="J102" i="2"/>
  <c r="J103" i="2"/>
  <c r="H96" i="2"/>
  <c r="H97" i="2"/>
  <c r="H98" i="2"/>
  <c r="H99" i="2"/>
  <c r="H100" i="2"/>
  <c r="H102" i="2"/>
  <c r="H103" i="2"/>
  <c r="L95" i="2"/>
  <c r="J95" i="2"/>
  <c r="H95" i="2"/>
  <c r="L70" i="2"/>
  <c r="L71" i="2"/>
  <c r="L72" i="2"/>
  <c r="L73" i="2"/>
  <c r="L76" i="2"/>
  <c r="L77" i="2"/>
  <c r="L78" i="2"/>
  <c r="L79" i="2"/>
  <c r="L80" i="2"/>
  <c r="L81" i="2"/>
  <c r="L82" i="2"/>
  <c r="L83" i="2"/>
  <c r="L84" i="2"/>
  <c r="L87" i="2"/>
  <c r="L88" i="2"/>
  <c r="L89" i="2"/>
  <c r="L90" i="2"/>
  <c r="J70" i="2"/>
  <c r="J71" i="2"/>
  <c r="J72" i="2"/>
  <c r="J73" i="2"/>
  <c r="J76" i="2"/>
  <c r="J77" i="2"/>
  <c r="J78" i="2"/>
  <c r="J79" i="2"/>
  <c r="J80" i="2"/>
  <c r="J81" i="2"/>
  <c r="J82" i="2"/>
  <c r="J83" i="2"/>
  <c r="J84" i="2"/>
  <c r="H70" i="2"/>
  <c r="H71" i="2"/>
  <c r="H72" i="2"/>
  <c r="H73" i="2"/>
  <c r="H76" i="2"/>
  <c r="H77" i="2"/>
  <c r="H78" i="2"/>
  <c r="H79" i="2"/>
  <c r="H80" i="2"/>
  <c r="H81" i="2"/>
  <c r="H83" i="2"/>
  <c r="H84" i="2"/>
  <c r="H87" i="2"/>
  <c r="H88" i="2"/>
  <c r="H89" i="2"/>
  <c r="H90" i="2"/>
  <c r="L69" i="2"/>
  <c r="J69" i="2"/>
  <c r="H69" i="2"/>
  <c r="L44" i="2"/>
  <c r="L45" i="2"/>
  <c r="L46" i="2"/>
  <c r="L47" i="2"/>
  <c r="L50" i="2"/>
  <c r="L51" i="2"/>
  <c r="L52" i="2"/>
  <c r="L53" i="2"/>
  <c r="L54" i="2"/>
  <c r="L55" i="2"/>
  <c r="L56" i="2"/>
  <c r="L59" i="2"/>
  <c r="L60" i="2"/>
  <c r="L61" i="2"/>
  <c r="L62" i="2"/>
  <c r="J44" i="2"/>
  <c r="J45" i="2"/>
  <c r="J46" i="2"/>
  <c r="J47" i="2"/>
  <c r="J50" i="2"/>
  <c r="J51" i="2"/>
  <c r="J52" i="2"/>
  <c r="J53" i="2"/>
  <c r="J54" i="2"/>
  <c r="J55" i="2"/>
  <c r="J56" i="2"/>
  <c r="J60" i="2"/>
  <c r="H44" i="2"/>
  <c r="H45" i="2"/>
  <c r="H46" i="2"/>
  <c r="H47" i="2"/>
  <c r="H50" i="2"/>
  <c r="H51" i="2"/>
  <c r="H52" i="2"/>
  <c r="H53" i="2"/>
  <c r="H54" i="2"/>
  <c r="H55" i="2"/>
  <c r="H56" i="2"/>
  <c r="H59" i="2"/>
  <c r="H61" i="2"/>
  <c r="H62" i="2"/>
  <c r="L43" i="2"/>
  <c r="J43" i="2"/>
  <c r="H43" i="2"/>
  <c r="L8" i="2"/>
  <c r="L9" i="2"/>
  <c r="L10" i="2"/>
  <c r="L11" i="2"/>
  <c r="L12" i="2"/>
  <c r="L13" i="2"/>
  <c r="L14" i="2"/>
  <c r="L15" i="2"/>
  <c r="L16" i="2"/>
  <c r="L17" i="2"/>
  <c r="L18" i="2"/>
  <c r="L19" i="2"/>
  <c r="L22" i="2"/>
  <c r="L25" i="2"/>
  <c r="L26" i="2"/>
  <c r="L27" i="2"/>
  <c r="L28" i="2"/>
  <c r="L29" i="2"/>
  <c r="L30" i="2"/>
  <c r="L31" i="2"/>
  <c r="L32" i="2"/>
  <c r="L33" i="2"/>
  <c r="L34" i="2"/>
  <c r="L36" i="2"/>
  <c r="L37" i="2"/>
  <c r="L38" i="2"/>
  <c r="L7" i="2"/>
  <c r="J8" i="2"/>
  <c r="J9" i="2"/>
  <c r="J10" i="2"/>
  <c r="J11" i="2"/>
  <c r="J12" i="2"/>
  <c r="J13" i="2"/>
  <c r="J14" i="2"/>
  <c r="J16" i="2"/>
  <c r="J17" i="2"/>
  <c r="J18" i="2"/>
  <c r="J25" i="2"/>
  <c r="J26" i="2"/>
  <c r="J27" i="2"/>
  <c r="J28" i="2"/>
  <c r="J29" i="2"/>
  <c r="J30" i="2"/>
  <c r="J31" i="2"/>
  <c r="J32" i="2"/>
  <c r="J33" i="2"/>
  <c r="J34" i="2"/>
  <c r="J36" i="2"/>
  <c r="J37" i="2"/>
  <c r="J7" i="2"/>
  <c r="H38" i="2"/>
  <c r="H34" i="2"/>
  <c r="H33" i="2"/>
  <c r="H31" i="2"/>
  <c r="H30" i="2"/>
  <c r="H29" i="2"/>
  <c r="H28" i="2"/>
  <c r="H27" i="2"/>
  <c r="H26" i="2"/>
  <c r="H25" i="2"/>
  <c r="H22" i="2"/>
  <c r="H19" i="2"/>
  <c r="H17" i="2"/>
  <c r="H16" i="2"/>
  <c r="H15" i="2"/>
  <c r="H14" i="2"/>
  <c r="H13" i="2"/>
  <c r="H12" i="2"/>
  <c r="H11" i="2"/>
  <c r="H10" i="2"/>
  <c r="H9" i="2"/>
  <c r="H8" i="2"/>
  <c r="H7" i="2"/>
  <c r="J105" i="2" l="1"/>
  <c r="H105" i="2"/>
  <c r="J92" i="2"/>
  <c r="H92" i="2"/>
  <c r="J65" i="2"/>
  <c r="H65" i="2"/>
  <c r="J40" i="2"/>
  <c r="L40" i="2"/>
  <c r="E10" i="1" s="1"/>
  <c r="H40" i="2"/>
  <c r="L65" i="2"/>
  <c r="E12" i="1" s="1"/>
  <c r="L92" i="2"/>
  <c r="E14" i="1" s="1"/>
  <c r="L105" i="2"/>
  <c r="E16" i="1" s="1"/>
  <c r="J107" i="2" l="1"/>
  <c r="H107" i="2"/>
  <c r="L107" i="2"/>
  <c r="D109" i="2" s="1"/>
  <c r="D113" i="2" s="1"/>
  <c r="E19" i="1" l="1"/>
  <c r="E23" i="1" s="1"/>
</calcChain>
</file>

<file path=xl/sharedStrings.xml><?xml version="1.0" encoding="utf-8"?>
<sst xmlns="http://schemas.openxmlformats.org/spreadsheetml/2006/main" count="205" uniqueCount="119">
  <si>
    <t>Název akce :</t>
  </si>
  <si>
    <t>Označení:</t>
  </si>
  <si>
    <t>REKAPITULACE</t>
  </si>
  <si>
    <t>Položky</t>
  </si>
  <si>
    <t>Cena bez DPH</t>
  </si>
  <si>
    <t>CELKEM  bez  DPH</t>
  </si>
  <si>
    <t>DPH 21%</t>
  </si>
  <si>
    <t xml:space="preserve">CELKEM  </t>
  </si>
  <si>
    <t>V Plzni dne:</t>
  </si>
  <si>
    <t>Západočeská univerzita v Plzni - Přístavba menzy ZČU Bory</t>
  </si>
  <si>
    <t>D.4.1.f  Slaboproudá elektrotechnika, EPS</t>
  </si>
  <si>
    <t>č.</t>
  </si>
  <si>
    <t>ozn.</t>
  </si>
  <si>
    <t>popis</t>
  </si>
  <si>
    <t>m.j.</t>
  </si>
  <si>
    <t>mn.</t>
  </si>
  <si>
    <t>dodávka</t>
  </si>
  <si>
    <t>montáž</t>
  </si>
  <si>
    <t>celková jedn. cena</t>
  </si>
  <si>
    <t>cena celkem za položku</t>
  </si>
  <si>
    <t>jedn. cena</t>
  </si>
  <si>
    <t>celkem</t>
  </si>
  <si>
    <t>Zařízení EPS</t>
  </si>
  <si>
    <t/>
  </si>
  <si>
    <t>562.000</t>
  </si>
  <si>
    <t>Sensor interaktivní multifunkční 830PH</t>
  </si>
  <si>
    <t>ks</t>
  </si>
  <si>
    <t>571.070</t>
  </si>
  <si>
    <t>Zásuvka 4B</t>
  </si>
  <si>
    <t>552.014</t>
  </si>
  <si>
    <t>Tlačítkový hlásič požáru</t>
  </si>
  <si>
    <t>572.000</t>
  </si>
  <si>
    <t>Signální světlo neadresné</t>
  </si>
  <si>
    <t>572.009</t>
  </si>
  <si>
    <t>Výstupní prvek hlídaný SNM 800</t>
  </si>
  <si>
    <t>050.024</t>
  </si>
  <si>
    <t>Montážní krabice</t>
  </si>
  <si>
    <t>050.025</t>
  </si>
  <si>
    <t>Víko montážní krabice</t>
  </si>
  <si>
    <t>Požární siréna</t>
  </si>
  <si>
    <t>050.043</t>
  </si>
  <si>
    <t>Samolepky s čísly adres - bílé</t>
  </si>
  <si>
    <t>572.03</t>
  </si>
  <si>
    <t>Držák samolepky pro vyznačení adresy 800F</t>
  </si>
  <si>
    <t>Opatření proti zaprášení stáv hlasiče během stavebních prací</t>
  </si>
  <si>
    <t>Demontáž vyčičtění a opětovná montáíž tlačítkového hlásiče</t>
  </si>
  <si>
    <t>570.827</t>
  </si>
  <si>
    <t>Lahev zkušebního plynu</t>
  </si>
  <si>
    <t>Grafická nadstvba AlVIS</t>
  </si>
  <si>
    <t>Vložení symbolu do grafické nadstavby</t>
  </si>
  <si>
    <t>Kabelové rozvody</t>
  </si>
  <si>
    <t>Kabel  1x2x0.8 provedení pro EPS třída reakce na oheň B2ca ,s1,d1</t>
  </si>
  <si>
    <t>m</t>
  </si>
  <si>
    <t>Kabel 2x1,5 se zachováním funkce v ohni P 30R třída reakce na ohen B2CAs1d0</t>
  </si>
  <si>
    <t>Krabice rozvodná s funkční integritou P 30R</t>
  </si>
  <si>
    <t>Krabice přístrojová pro lištový rozvod</t>
  </si>
  <si>
    <t>Elektroinstalační trubka bezhalogenní 20mm včetně kolen spojek a příchytek</t>
  </si>
  <si>
    <t>Kovová příchytka pro 1 kabel s funkční integritou  P30R vč upevňovacích prvků</t>
  </si>
  <si>
    <t>Kovová příchytka pro pro svazek kabelů funkční integrita -P 30R  vč upevňovacích prvků</t>
  </si>
  <si>
    <t xml:space="preserve">provrtání stěny   prům 16 </t>
  </si>
  <si>
    <t>Drobný montážní materiál</t>
  </si>
  <si>
    <t>kpl</t>
  </si>
  <si>
    <t>Požární ucpávka</t>
  </si>
  <si>
    <t>Ostatní montáže</t>
  </si>
  <si>
    <t>Měření po úsecích</t>
  </si>
  <si>
    <t xml:space="preserve">Oživení - komplexní vyzkoušení </t>
  </si>
  <si>
    <t>Výchozí revize</t>
  </si>
  <si>
    <t>Dílčí součet - Zařízení EPS</t>
  </si>
  <si>
    <t>Zařízení EZS</t>
  </si>
  <si>
    <t>linkový modul MM2 (8 vstupů / 8 výstupů, DN-BUS)</t>
  </si>
  <si>
    <t>infrapasivní detektor  pohybu dosah 16m</t>
  </si>
  <si>
    <t xml:space="preserve">rozvodná krabice  EZS </t>
  </si>
  <si>
    <t>detektor tříštění skla dosah min 3m</t>
  </si>
  <si>
    <t>Magnetický kontakt čtyřvodičové provedení delka přívodního kabelo 2m</t>
  </si>
  <si>
    <t>kabelové rozvody EZS</t>
  </si>
  <si>
    <t>systémový kabel EZS 4P/FTP/kat.5</t>
  </si>
  <si>
    <t>stíněný kabel 2x1.5 vlastnosti B2CAs1d1</t>
  </si>
  <si>
    <t>stíněný kabel 6x0.5 vlastnosti B2CAs1d1</t>
  </si>
  <si>
    <t>stíněný kabel 4x0.5 vlastnosti B2CAs1d1</t>
  </si>
  <si>
    <t>elektroinstalační trubka tuhá bezhalogenová 20 mm vč. spojek a příchytek</t>
  </si>
  <si>
    <t>elektroinstalační trubka tuhá bezhalogenová 25 mm  vč spojek a příchytek</t>
  </si>
  <si>
    <t>drobný montážní materiál</t>
  </si>
  <si>
    <t>vložení  symbolů do počítačové nadstavby</t>
  </si>
  <si>
    <t>oživení systému a vyzkoušení</t>
  </si>
  <si>
    <t>dokumentace skutečného provedení</t>
  </si>
  <si>
    <t>výchozí revize</t>
  </si>
  <si>
    <t>Dílčí součet - Zařízení EZS</t>
  </si>
  <si>
    <t>Zařízení JIS</t>
  </si>
  <si>
    <t>zařízení systému JIS</t>
  </si>
  <si>
    <t xml:space="preserve">řídicí jednotka pro jedny dveře - modul AX </t>
  </si>
  <si>
    <t>snímač bezkontaktních karet pro vnitřní použití</t>
  </si>
  <si>
    <t>napájecí zdroj zálohovaný 13.8V/2A, vč. AKU 12V 7,2Ah</t>
  </si>
  <si>
    <t>krabice plastová pro moduly AX (100x100x50 nad omítku)</t>
  </si>
  <si>
    <t>krabice pro smímač karet (80x80x60 povrchová montáž)</t>
  </si>
  <si>
    <t>kabelové rozvody</t>
  </si>
  <si>
    <t>stíněný kabel 2x2x0.8 vlastnosti B2CAs1d1</t>
  </si>
  <si>
    <t>kabel napájecí 2x2x0,6 pro připojení snímače</t>
  </si>
  <si>
    <t xml:space="preserve">kabel napájecí 2x1.5 </t>
  </si>
  <si>
    <t>Trubka tuhá Æ20 bezhalogenová včetně spojek a příchytek</t>
  </si>
  <si>
    <t>elekltroinstalační lišta LV40/16 vč příslušenství</t>
  </si>
  <si>
    <t>prostupy stěnami a příčkami včetně začištění</t>
  </si>
  <si>
    <t xml:space="preserve">prostup podlahou  </t>
  </si>
  <si>
    <t>protipožární ucpávky</t>
  </si>
  <si>
    <t>ostatní montáže</t>
  </si>
  <si>
    <t>úprava SW  JIS pro objednávání obědů</t>
  </si>
  <si>
    <t xml:space="preserve">oživení </t>
  </si>
  <si>
    <t>Dílčí součet - Zařízení JIS</t>
  </si>
  <si>
    <t>Datové rozvody</t>
  </si>
  <si>
    <t>Zásuvka 2xRJ45/u, kat.5 pod omítku / do parapetního kanálu / do podlahové krabice</t>
  </si>
  <si>
    <t>Patch kabel 2 m</t>
  </si>
  <si>
    <t>Kabel  4P/UTP/kat.5</t>
  </si>
  <si>
    <t>Elektroinstalační lišta LV 24/22</t>
  </si>
  <si>
    <t xml:space="preserve">Trubka ohebná Æ16 </t>
  </si>
  <si>
    <t>Provrtáni stěny tl. 15cm Æ16</t>
  </si>
  <si>
    <t>Požární ucpávka Æ16</t>
  </si>
  <si>
    <t>Podružný a režijní materiál a skladování</t>
  </si>
  <si>
    <t>Dílčí součet - Datové rozvody</t>
  </si>
  <si>
    <t>Dílčí součty</t>
  </si>
  <si>
    <t xml:space="preserve">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</si>
</sst>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\ &quot;Kč&quot;"/>
    <numFmt numFmtId="165" formatCode="dd/mm/yy;@"/>
  </numFmts>
  <fonts count="15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u/>
      <sz val="10"/>
      <color theme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3" fillId="2" borderId="0" xfId="3" applyFont="1" applyFill="1" applyBorder="1" applyAlignment="1">
      <alignment horizontal="left"/>
    </xf>
    <xf numFmtId="0" fontId="3" fillId="2" borderId="0" xfId="3" applyFont="1" applyFill="1" applyBorder="1" applyProtection="1"/>
    <xf numFmtId="0" fontId="2" fillId="2" borderId="0" xfId="3" applyFont="1" applyFill="1" applyBorder="1"/>
    <xf numFmtId="0" fontId="2" fillId="2" borderId="0" xfId="3" applyFont="1" applyFill="1" applyBorder="1" applyAlignment="1">
      <alignment horizontal="left"/>
    </xf>
    <xf numFmtId="0" fontId="1" fillId="2" borderId="0" xfId="0" applyFont="1" applyFill="1" applyBorder="1"/>
    <xf numFmtId="164" fontId="1" fillId="2" borderId="0" xfId="0" applyNumberFormat="1" applyFont="1" applyFill="1"/>
    <xf numFmtId="0" fontId="5" fillId="2" borderId="1" xfId="3" applyFont="1" applyFill="1" applyBorder="1" applyAlignment="1">
      <alignment horizontal="left"/>
    </xf>
    <xf numFmtId="0" fontId="5" fillId="2" borderId="1" xfId="3" applyFont="1" applyFill="1" applyBorder="1" applyAlignment="1">
      <alignment horizontal="right"/>
    </xf>
    <xf numFmtId="0" fontId="6" fillId="2" borderId="1" xfId="0" applyFont="1" applyFill="1" applyBorder="1"/>
    <xf numFmtId="0" fontId="6" fillId="2" borderId="2" xfId="0" applyFont="1" applyFill="1" applyBorder="1"/>
    <xf numFmtId="164" fontId="5" fillId="2" borderId="2" xfId="3" applyNumberFormat="1" applyFont="1" applyFill="1" applyBorder="1" applyAlignment="1">
      <alignment horizontal="right"/>
    </xf>
    <xf numFmtId="0" fontId="6" fillId="2" borderId="0" xfId="0" applyFont="1" applyFill="1"/>
    <xf numFmtId="164" fontId="5" fillId="2" borderId="0" xfId="3" applyNumberFormat="1" applyFont="1" applyFill="1" applyAlignment="1">
      <alignment horizontal="right"/>
    </xf>
    <xf numFmtId="164" fontId="5" fillId="2" borderId="1" xfId="3" applyNumberFormat="1" applyFont="1" applyFill="1" applyBorder="1" applyAlignment="1">
      <alignment horizontal="right"/>
    </xf>
    <xf numFmtId="0" fontId="5" fillId="2" borderId="0" xfId="3" applyFont="1" applyFill="1"/>
    <xf numFmtId="164" fontId="6" fillId="2" borderId="0" xfId="0" applyNumberFormat="1" applyFont="1" applyFill="1"/>
    <xf numFmtId="0" fontId="6" fillId="2" borderId="0" xfId="0" applyFont="1" applyFill="1" applyBorder="1"/>
    <xf numFmtId="0" fontId="7" fillId="2" borderId="0" xfId="0" applyFont="1" applyFill="1" applyBorder="1"/>
    <xf numFmtId="164" fontId="7" fillId="2" borderId="0" xfId="1" applyNumberFormat="1" applyFont="1" applyFill="1" applyBorder="1" applyAlignment="1"/>
    <xf numFmtId="164" fontId="6" fillId="2" borderId="0" xfId="1" applyNumberFormat="1" applyFont="1" applyFill="1" applyBorder="1" applyAlignment="1"/>
    <xf numFmtId="0" fontId="7" fillId="2" borderId="0" xfId="0" applyFont="1" applyFill="1"/>
    <xf numFmtId="4" fontId="1" fillId="2" borderId="0" xfId="0" applyNumberFormat="1" applyFont="1" applyFill="1" applyAlignment="1">
      <alignment horizontal="left"/>
    </xf>
    <xf numFmtId="165" fontId="1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Protection="1"/>
    <xf numFmtId="4" fontId="1" fillId="2" borderId="0" xfId="0" applyNumberFormat="1" applyFont="1" applyFill="1" applyProtection="1"/>
    <xf numFmtId="0" fontId="2" fillId="2" borderId="0" xfId="3" applyFont="1" applyFill="1" applyBorder="1" applyProtection="1"/>
    <xf numFmtId="0" fontId="1" fillId="2" borderId="0" xfId="0" applyFont="1" applyFill="1" applyAlignment="1" applyProtection="1">
      <alignment horizontal="right"/>
    </xf>
    <xf numFmtId="0" fontId="2" fillId="2" borderId="0" xfId="3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wrapText="1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Alignment="1" applyProtection="1">
      <alignment vertical="center"/>
    </xf>
    <xf numFmtId="4" fontId="4" fillId="2" borderId="5" xfId="0" applyNumberFormat="1" applyFont="1" applyFill="1" applyBorder="1" applyAlignment="1" applyProtection="1">
      <alignment horizontal="center" vertical="center"/>
    </xf>
    <xf numFmtId="0" fontId="1" fillId="0" borderId="3" xfId="4" applyFont="1" applyBorder="1" applyAlignment="1" applyProtection="1">
      <alignment horizontal="left"/>
    </xf>
    <xf numFmtId="0" fontId="13" fillId="0" borderId="3" xfId="0" applyFont="1" applyBorder="1" applyAlignment="1" applyProtection="1"/>
    <xf numFmtId="0" fontId="12" fillId="0" borderId="3" xfId="0" applyFont="1" applyBorder="1" applyAlignment="1" applyProtection="1"/>
    <xf numFmtId="0" fontId="3" fillId="2" borderId="0" xfId="3" applyFont="1" applyFill="1" applyBorder="1" applyAlignment="1" applyProtection="1">
      <alignment horizontal="left"/>
    </xf>
    <xf numFmtId="0" fontId="1" fillId="2" borderId="7" xfId="0" applyFont="1" applyFill="1" applyBorder="1" applyAlignment="1" applyProtection="1">
      <alignment horizontal="right"/>
    </xf>
    <xf numFmtId="0" fontId="1" fillId="3" borderId="7" xfId="0" applyFont="1" applyFill="1" applyBorder="1" applyAlignment="1" applyProtection="1">
      <alignment horizontal="center"/>
    </xf>
    <xf numFmtId="4" fontId="1" fillId="3" borderId="1" xfId="0" applyNumberFormat="1" applyFont="1" applyFill="1" applyBorder="1" applyProtection="1"/>
    <xf numFmtId="4" fontId="1" fillId="3" borderId="7" xfId="0" applyNumberFormat="1" applyFont="1" applyFill="1" applyBorder="1" applyProtection="1"/>
    <xf numFmtId="4" fontId="8" fillId="3" borderId="7" xfId="0" applyNumberFormat="1" applyFont="1" applyFill="1" applyBorder="1" applyProtection="1"/>
    <xf numFmtId="0" fontId="1" fillId="2" borderId="1" xfId="0" applyFont="1" applyFill="1" applyBorder="1" applyAlignment="1" applyProtection="1">
      <alignment wrapText="1"/>
    </xf>
    <xf numFmtId="0" fontId="1" fillId="2" borderId="3" xfId="0" applyFont="1" applyFill="1" applyBorder="1" applyAlignment="1" applyProtection="1">
      <alignment wrapText="1"/>
    </xf>
    <xf numFmtId="0" fontId="1" fillId="2" borderId="3" xfId="0" applyFont="1" applyFill="1" applyBorder="1" applyAlignment="1" applyProtection="1">
      <alignment horizontal="center"/>
    </xf>
    <xf numFmtId="2" fontId="1" fillId="2" borderId="3" xfId="0" applyNumberFormat="1" applyFont="1" applyFill="1" applyBorder="1" applyAlignment="1" applyProtection="1">
      <alignment horizontal="center"/>
    </xf>
    <xf numFmtId="2" fontId="1" fillId="2" borderId="7" xfId="0" applyNumberFormat="1" applyFont="1" applyFill="1" applyBorder="1" applyProtection="1"/>
    <xf numFmtId="2" fontId="8" fillId="2" borderId="7" xfId="0" applyNumberFormat="1" applyFont="1" applyFill="1" applyBorder="1" applyProtection="1"/>
    <xf numFmtId="0" fontId="1" fillId="2" borderId="3" xfId="0" applyNumberFormat="1" applyFont="1" applyFill="1" applyBorder="1" applyAlignment="1" applyProtection="1">
      <alignment horizontal="center"/>
    </xf>
    <xf numFmtId="0" fontId="4" fillId="2" borderId="3" xfId="0" applyFont="1" applyFill="1" applyBorder="1" applyAlignment="1" applyProtection="1">
      <alignment wrapText="1"/>
    </xf>
    <xf numFmtId="0" fontId="1" fillId="3" borderId="3" xfId="0" applyFont="1" applyFill="1" applyBorder="1" applyAlignment="1" applyProtection="1">
      <alignment horizontal="center"/>
    </xf>
    <xf numFmtId="4" fontId="4" fillId="3" borderId="3" xfId="0" applyNumberFormat="1" applyFont="1" applyFill="1" applyBorder="1" applyAlignment="1" applyProtection="1">
      <alignment horizontal="right"/>
    </xf>
    <xf numFmtId="0" fontId="1" fillId="2" borderId="10" xfId="0" applyFont="1" applyFill="1" applyBorder="1" applyAlignment="1" applyProtection="1">
      <alignment horizontal="right"/>
    </xf>
    <xf numFmtId="0" fontId="1" fillId="2" borderId="9" xfId="0" applyFont="1" applyFill="1" applyBorder="1" applyAlignment="1" applyProtection="1">
      <alignment horizontal="right"/>
    </xf>
    <xf numFmtId="0" fontId="1" fillId="0" borderId="3" xfId="0" applyFont="1" applyBorder="1" applyAlignment="1" applyProtection="1">
      <alignment wrapText="1"/>
    </xf>
    <xf numFmtId="4" fontId="1" fillId="2" borderId="7" xfId="0" applyNumberFormat="1" applyFont="1" applyFill="1" applyBorder="1" applyProtection="1"/>
    <xf numFmtId="4" fontId="8" fillId="2" borderId="7" xfId="0" applyNumberFormat="1" applyFont="1" applyFill="1" applyBorder="1" applyProtection="1"/>
    <xf numFmtId="0" fontId="1" fillId="2" borderId="3" xfId="0" applyFont="1" applyFill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left"/>
    </xf>
    <xf numFmtId="0" fontId="11" fillId="0" borderId="3" xfId="0" applyFont="1" applyBorder="1" applyAlignment="1" applyProtection="1">
      <alignment horizontal="left" wrapText="1"/>
    </xf>
    <xf numFmtId="0" fontId="12" fillId="0" borderId="3" xfId="0" applyFont="1" applyBorder="1" applyAlignment="1" applyProtection="1">
      <alignment horizontal="left" wrapText="1"/>
    </xf>
    <xf numFmtId="0" fontId="1" fillId="0" borderId="3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wrapText="1"/>
    </xf>
    <xf numFmtId="0" fontId="1" fillId="2" borderId="0" xfId="0" applyFont="1" applyFill="1" applyAlignment="1" applyProtection="1">
      <alignment horizontal="center"/>
    </xf>
    <xf numFmtId="0" fontId="1" fillId="0" borderId="3" xfId="0" applyFont="1" applyBorder="1" applyProtection="1"/>
    <xf numFmtId="0" fontId="11" fillId="0" borderId="3" xfId="0" applyFont="1" applyBorder="1" applyAlignment="1" applyProtection="1">
      <alignment wrapText="1"/>
    </xf>
    <xf numFmtId="0" fontId="4" fillId="0" borderId="3" xfId="0" applyFont="1" applyBorder="1" applyAlignment="1" applyProtection="1">
      <alignment wrapText="1"/>
    </xf>
    <xf numFmtId="0" fontId="1" fillId="0" borderId="3" xfId="0" applyFont="1" applyFill="1" applyBorder="1" applyProtection="1"/>
    <xf numFmtId="0" fontId="0" fillId="2" borderId="3" xfId="0" applyFill="1" applyBorder="1" applyAlignment="1" applyProtection="1">
      <alignment wrapText="1"/>
    </xf>
    <xf numFmtId="0" fontId="1" fillId="0" borderId="3" xfId="0" applyFont="1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left" wrapText="1"/>
    </xf>
    <xf numFmtId="0" fontId="4" fillId="0" borderId="3" xfId="0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center" wrapText="1"/>
    </xf>
    <xf numFmtId="0" fontId="0" fillId="2" borderId="0" xfId="0" applyFill="1" applyBorder="1" applyAlignment="1" applyProtection="1">
      <alignment wrapText="1"/>
    </xf>
    <xf numFmtId="4" fontId="1" fillId="2" borderId="0" xfId="0" applyNumberFormat="1" applyFont="1" applyFill="1" applyBorder="1" applyProtection="1"/>
    <xf numFmtId="4" fontId="8" fillId="2" borderId="0" xfId="0" applyNumberFormat="1" applyFont="1" applyFill="1" applyBorder="1" applyProtection="1"/>
    <xf numFmtId="0" fontId="4" fillId="2" borderId="0" xfId="0" applyFont="1" applyFill="1" applyProtection="1"/>
    <xf numFmtId="0" fontId="4" fillId="2" borderId="2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wrapText="1"/>
    </xf>
    <xf numFmtId="0" fontId="4" fillId="2" borderId="2" xfId="0" applyFont="1" applyFill="1" applyBorder="1" applyAlignment="1" applyProtection="1">
      <alignment horizontal="center"/>
    </xf>
    <xf numFmtId="4" fontId="4" fillId="2" borderId="2" xfId="0" applyNumberFormat="1" applyFont="1" applyFill="1" applyBorder="1" applyProtection="1"/>
    <xf numFmtId="0" fontId="8" fillId="2" borderId="0" xfId="0" applyFont="1" applyFill="1" applyBorder="1" applyProtection="1"/>
    <xf numFmtId="7" fontId="9" fillId="2" borderId="0" xfId="1" applyNumberFormat="1" applyFont="1" applyFill="1" applyBorder="1" applyAlignment="1" applyProtection="1"/>
    <xf numFmtId="4" fontId="8" fillId="2" borderId="0" xfId="0" applyNumberFormat="1" applyFont="1" applyFill="1" applyBorder="1" applyAlignment="1" applyProtection="1">
      <alignment horizontal="right"/>
    </xf>
    <xf numFmtId="0" fontId="8" fillId="2" borderId="0" xfId="0" applyFont="1" applyFill="1" applyProtection="1"/>
    <xf numFmtId="4" fontId="8" fillId="2" borderId="0" xfId="0" applyNumberFormat="1" applyFont="1" applyFill="1" applyBorder="1" applyAlignment="1" applyProtection="1"/>
    <xf numFmtId="9" fontId="8" fillId="2" borderId="0" xfId="2" applyFont="1" applyFill="1" applyBorder="1" applyAlignment="1" applyProtection="1">
      <alignment horizontal="left"/>
    </xf>
    <xf numFmtId="7" fontId="8" fillId="2" borderId="0" xfId="1" applyNumberFormat="1" applyFont="1" applyFill="1" applyAlignment="1" applyProtection="1"/>
    <xf numFmtId="0" fontId="9" fillId="2" borderId="0" xfId="0" applyFont="1" applyFill="1" applyProtection="1"/>
    <xf numFmtId="0" fontId="8" fillId="2" borderId="0" xfId="0" applyFont="1" applyFill="1" applyAlignment="1" applyProtection="1"/>
    <xf numFmtId="4" fontId="8" fillId="2" borderId="0" xfId="0" applyNumberFormat="1" applyFont="1" applyFill="1" applyAlignment="1" applyProtection="1">
      <alignment horizontal="left"/>
    </xf>
    <xf numFmtId="165" fontId="8" fillId="2" borderId="0" xfId="0" applyNumberFormat="1" applyFont="1" applyFill="1" applyAlignment="1" applyProtection="1">
      <alignment horizontal="left"/>
    </xf>
    <xf numFmtId="0" fontId="8" fillId="2" borderId="0" xfId="0" applyFont="1" applyFill="1" applyAlignment="1" applyProtection="1">
      <alignment horizontal="left"/>
    </xf>
    <xf numFmtId="2" fontId="1" fillId="4" borderId="1" xfId="0" applyNumberFormat="1" applyFont="1" applyFill="1" applyBorder="1" applyProtection="1">
      <protection locked="0"/>
    </xf>
    <xf numFmtId="2" fontId="1" fillId="4" borderId="7" xfId="0" applyNumberFormat="1" applyFont="1" applyFill="1" applyBorder="1" applyProtection="1">
      <protection locked="0"/>
    </xf>
    <xf numFmtId="4" fontId="1" fillId="4" borderId="1" xfId="0" applyNumberFormat="1" applyFont="1" applyFill="1" applyBorder="1" applyProtection="1">
      <protection locked="0"/>
    </xf>
    <xf numFmtId="4" fontId="1" fillId="4" borderId="7" xfId="0" applyNumberFormat="1" applyFont="1" applyFill="1" applyBorder="1" applyProtection="1">
      <protection locked="0"/>
    </xf>
    <xf numFmtId="0" fontId="8" fillId="2" borderId="0" xfId="0" applyFont="1" applyFill="1" applyBorder="1" applyProtection="1"/>
    <xf numFmtId="0" fontId="4" fillId="3" borderId="8" xfId="0" applyFont="1" applyFill="1" applyBorder="1" applyAlignment="1" applyProtection="1">
      <alignment wrapText="1"/>
    </xf>
    <xf numFmtId="0" fontId="4" fillId="3" borderId="9" xfId="0" applyFont="1" applyFill="1" applyBorder="1" applyAlignment="1" applyProtection="1">
      <alignment wrapText="1"/>
    </xf>
    <xf numFmtId="0" fontId="9" fillId="2" borderId="0" xfId="0" applyFont="1" applyFill="1" applyBorder="1" applyProtection="1"/>
    <xf numFmtId="0" fontId="8" fillId="2" borderId="0" xfId="0" applyFont="1" applyFill="1" applyProtection="1"/>
    <xf numFmtId="0" fontId="9" fillId="2" borderId="3" xfId="0" applyFont="1" applyFill="1" applyBorder="1" applyAlignment="1" applyProtection="1">
      <alignment horizontal="center" vertical="center" wrapText="1"/>
    </xf>
    <xf numFmtId="0" fontId="9" fillId="2" borderId="5" xfId="0" applyFont="1" applyFill="1" applyBorder="1" applyAlignment="1" applyProtection="1">
      <alignment horizontal="center" vertical="center" wrapText="1"/>
    </xf>
    <xf numFmtId="0" fontId="3" fillId="2" borderId="0" xfId="3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vertical="center" wrapText="1"/>
    </xf>
    <xf numFmtId="0" fontId="4" fillId="2" borderId="5" xfId="0" applyFont="1" applyFill="1" applyBorder="1" applyAlignment="1" applyProtection="1">
      <alignment vertical="center" wrapText="1"/>
    </xf>
    <xf numFmtId="4" fontId="4" fillId="2" borderId="3" xfId="0" applyNumberFormat="1" applyFont="1" applyFill="1" applyBorder="1" applyAlignment="1" applyProtection="1">
      <alignment horizontal="center" vertical="center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6" xfId="0" applyNumberFormat="1" applyFon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Protection="1">
      <protection locked="0"/>
    </xf>
    <xf numFmtId="2" fontId="1" fillId="0" borderId="1" xfId="0" applyNumberFormat="1" applyFont="1" applyFill="1" applyBorder="1" applyProtection="1">
      <protection locked="0"/>
    </xf>
    <xf numFmtId="4" fontId="1" fillId="3" borderId="1" xfId="0" applyNumberFormat="1" applyFont="1" applyFill="1" applyBorder="1" applyProtection="1">
      <protection locked="0"/>
    </xf>
    <xf numFmtId="0" fontId="1" fillId="2" borderId="10" xfId="0" applyFont="1" applyFill="1" applyBorder="1" applyAlignment="1" applyProtection="1">
      <alignment horizontal="right"/>
      <protection locked="0"/>
    </xf>
    <xf numFmtId="4" fontId="1" fillId="2" borderId="1" xfId="0" applyNumberFormat="1" applyFont="1" applyFill="1" applyBorder="1" applyProtection="1">
      <protection locked="0"/>
    </xf>
    <xf numFmtId="2" fontId="1" fillId="2" borderId="7" xfId="0" applyNumberFormat="1" applyFont="1" applyFill="1" applyBorder="1" applyProtection="1">
      <protection locked="0"/>
    </xf>
    <xf numFmtId="4" fontId="1" fillId="3" borderId="7" xfId="0" applyNumberFormat="1" applyFont="1" applyFill="1" applyBorder="1" applyProtection="1">
      <protection locked="0"/>
    </xf>
    <xf numFmtId="4" fontId="1" fillId="2" borderId="7" xfId="0" applyNumberFormat="1" applyFont="1" applyFill="1" applyBorder="1" applyProtection="1">
      <protection locked="0"/>
    </xf>
  </cellXfs>
  <cellStyles count="8">
    <cellStyle name="Hypertextový odkaz" xfId="4" builtinId="8"/>
    <cellStyle name="Hypertextový odkaz 2" xfId="5"/>
    <cellStyle name="Měna" xfId="1" builtinId="4"/>
    <cellStyle name="Měna 2" xfId="6"/>
    <cellStyle name="Normální" xfId="0" builtinId="0"/>
    <cellStyle name="normální_Krajský soud Plzeň - trubkovani EZS a CCTV.nab" xfId="3"/>
    <cellStyle name="Procenta" xfId="2" builtinId="5"/>
    <cellStyle name="Procenta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3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4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5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6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7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8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9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0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1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2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3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4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5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6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7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8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19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20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21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22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23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24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25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26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107</xdr:row>
      <xdr:rowOff>114300</xdr:rowOff>
    </xdr:to>
    <xdr:sp macro="" textlink="">
      <xdr:nvSpPr>
        <xdr:cNvPr id="27" name="Text Box 899"/>
        <xdr:cNvSpPr txBox="1">
          <a:spLocks noChangeArrowheads="1"/>
        </xdr:cNvSpPr>
      </xdr:nvSpPr>
      <xdr:spPr bwMode="auto">
        <a:xfrm>
          <a:off x="3505200" y="19030950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28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29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0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1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2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3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4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5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6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7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8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39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40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41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1971675</xdr:colOff>
      <xdr:row>105</xdr:row>
      <xdr:rowOff>0</xdr:rowOff>
    </xdr:from>
    <xdr:to>
      <xdr:col>3</xdr:col>
      <xdr:colOff>1971675</xdr:colOff>
      <xdr:row>106</xdr:row>
      <xdr:rowOff>104775</xdr:rowOff>
    </xdr:to>
    <xdr:sp macro="" textlink="">
      <xdr:nvSpPr>
        <xdr:cNvPr id="42" name="Text Box 899"/>
        <xdr:cNvSpPr txBox="1">
          <a:spLocks noChangeArrowheads="1"/>
        </xdr:cNvSpPr>
      </xdr:nvSpPr>
      <xdr:spPr bwMode="auto">
        <a:xfrm>
          <a:off x="3505200" y="19030950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E26"/>
  <sheetViews>
    <sheetView zoomScale="85" workbookViewId="0">
      <selection activeCell="E23" sqref="E23"/>
    </sheetView>
  </sheetViews>
  <sheetFormatPr defaultRowHeight="12.75" x14ac:dyDescent="0.2"/>
  <cols>
    <col min="1" max="2" width="2.7109375" style="1" customWidth="1"/>
    <col min="3" max="3" width="21.140625" style="1" customWidth="1"/>
    <col min="4" max="4" width="69.85546875" style="1" customWidth="1"/>
    <col min="5" max="5" width="19.85546875" style="1" customWidth="1"/>
    <col min="6" max="16384" width="9.140625" style="1"/>
  </cols>
  <sheetData>
    <row r="1" spans="2:5" ht="17.25" customHeight="1" x14ac:dyDescent="0.2">
      <c r="C1" s="2"/>
      <c r="D1" s="2"/>
      <c r="E1" s="3"/>
    </row>
    <row r="2" spans="2:5" ht="15.75" x14ac:dyDescent="0.25">
      <c r="B2" s="4" t="s">
        <v>0</v>
      </c>
      <c r="D2" s="5" t="s">
        <v>9</v>
      </c>
      <c r="E2" s="6"/>
    </row>
    <row r="3" spans="2:5" x14ac:dyDescent="0.2">
      <c r="B3" s="7" t="s">
        <v>1</v>
      </c>
      <c r="D3" s="7" t="s">
        <v>10</v>
      </c>
      <c r="E3" s="6"/>
    </row>
    <row r="4" spans="2:5" x14ac:dyDescent="0.2">
      <c r="B4" s="7"/>
      <c r="C4" s="7"/>
      <c r="D4" s="7"/>
      <c r="E4" s="6"/>
    </row>
    <row r="5" spans="2:5" x14ac:dyDescent="0.2">
      <c r="B5" s="7"/>
      <c r="C5" s="7"/>
      <c r="D5" s="7"/>
      <c r="E5" s="6"/>
    </row>
    <row r="6" spans="2:5" ht="15.75" x14ac:dyDescent="0.25">
      <c r="B6" s="4" t="s">
        <v>2</v>
      </c>
      <c r="C6" s="8"/>
      <c r="D6" s="7"/>
      <c r="E6" s="6"/>
    </row>
    <row r="7" spans="2:5" x14ac:dyDescent="0.2">
      <c r="E7" s="9"/>
    </row>
    <row r="8" spans="2:5" ht="15" x14ac:dyDescent="0.2">
      <c r="B8" s="10" t="s">
        <v>3</v>
      </c>
      <c r="C8" s="11"/>
      <c r="D8" s="12"/>
      <c r="E8" s="11" t="s">
        <v>4</v>
      </c>
    </row>
    <row r="9" spans="2:5" ht="15" x14ac:dyDescent="0.2">
      <c r="B9" s="13"/>
      <c r="C9" s="13"/>
      <c r="D9" s="13"/>
      <c r="E9" s="14"/>
    </row>
    <row r="10" spans="2:5" ht="15" x14ac:dyDescent="0.2">
      <c r="B10" s="15" t="s">
        <v>22</v>
      </c>
      <c r="C10" s="15"/>
      <c r="D10" s="15"/>
      <c r="E10" s="16">
        <f>Položky!L40</f>
        <v>0</v>
      </c>
    </row>
    <row r="11" spans="2:5" ht="15" x14ac:dyDescent="0.2">
      <c r="B11" s="15"/>
      <c r="C11" s="15"/>
      <c r="D11" s="15"/>
      <c r="E11" s="16"/>
    </row>
    <row r="12" spans="2:5" ht="15" x14ac:dyDescent="0.2">
      <c r="B12" s="15" t="s">
        <v>68</v>
      </c>
      <c r="C12" s="15"/>
      <c r="D12" s="15"/>
      <c r="E12" s="16">
        <f>Položky!L65</f>
        <v>0</v>
      </c>
    </row>
    <row r="13" spans="2:5" ht="15" x14ac:dyDescent="0.2">
      <c r="B13" s="15"/>
      <c r="C13" s="15"/>
      <c r="D13" s="15"/>
      <c r="E13" s="16"/>
    </row>
    <row r="14" spans="2:5" ht="15" x14ac:dyDescent="0.2">
      <c r="B14" s="15" t="s">
        <v>87</v>
      </c>
      <c r="C14" s="15"/>
      <c r="D14" s="15"/>
      <c r="E14" s="16">
        <f>Položky!L92</f>
        <v>0</v>
      </c>
    </row>
    <row r="15" spans="2:5" ht="15" x14ac:dyDescent="0.2">
      <c r="B15" s="15"/>
      <c r="C15" s="15"/>
      <c r="D15" s="15"/>
      <c r="E15" s="16"/>
    </row>
    <row r="16" spans="2:5" ht="15" x14ac:dyDescent="0.2">
      <c r="B16" s="15" t="s">
        <v>107</v>
      </c>
      <c r="C16" s="15"/>
      <c r="D16" s="15"/>
      <c r="E16" s="16">
        <f>Položky!L105</f>
        <v>0</v>
      </c>
    </row>
    <row r="17" spans="1:5" ht="15" x14ac:dyDescent="0.2">
      <c r="B17" s="12"/>
      <c r="C17" s="12"/>
      <c r="D17" s="12"/>
      <c r="E17" s="17"/>
    </row>
    <row r="18" spans="1:5" ht="15" x14ac:dyDescent="0.2">
      <c r="C18" s="18"/>
      <c r="D18" s="15"/>
      <c r="E18" s="19"/>
    </row>
    <row r="19" spans="1:5" s="15" customFormat="1" ht="15.75" x14ac:dyDescent="0.25">
      <c r="A19" s="20"/>
      <c r="B19" s="21" t="s">
        <v>5</v>
      </c>
      <c r="D19" s="21"/>
      <c r="E19" s="22">
        <f>Položky!D109</f>
        <v>0</v>
      </c>
    </row>
    <row r="20" spans="1:5" s="15" customFormat="1" ht="15.75" x14ac:dyDescent="0.25">
      <c r="A20" s="20"/>
      <c r="B20" s="20"/>
      <c r="C20" s="20"/>
      <c r="D20" s="20"/>
      <c r="E20" s="22"/>
    </row>
    <row r="21" spans="1:5" s="15" customFormat="1" ht="15.75" customHeight="1" x14ac:dyDescent="0.2">
      <c r="B21" s="20" t="s">
        <v>6</v>
      </c>
      <c r="D21" s="20"/>
      <c r="E21" s="23"/>
    </row>
    <row r="22" spans="1:5" s="15" customFormat="1" ht="15.75" x14ac:dyDescent="0.25">
      <c r="C22" s="24"/>
      <c r="D22" s="24"/>
      <c r="E22" s="23"/>
    </row>
    <row r="23" spans="1:5" s="15" customFormat="1" ht="15.75" customHeight="1" x14ac:dyDescent="0.2">
      <c r="B23" s="20" t="s">
        <v>7</v>
      </c>
      <c r="D23" s="20"/>
      <c r="E23" s="23">
        <f>PRODUCT(E19,1.21)</f>
        <v>0</v>
      </c>
    </row>
    <row r="26" spans="1:5" x14ac:dyDescent="0.2">
      <c r="B26" s="25" t="s">
        <v>8</v>
      </c>
      <c r="D26" s="26">
        <v>42797</v>
      </c>
    </row>
  </sheetData>
  <printOptions horizontalCentered="1"/>
  <pageMargins left="0.78740157480314965" right="0.78740157480314965" top="0.59055118110236227" bottom="0.98425196850393704" header="0.51181102362204722" footer="0.51181102362204722"/>
  <pageSetup paperSize="9" scale="75" firstPageNumber="4" orientation="portrait" useFirstPageNumber="1" r:id="rId1"/>
  <headerFooter alignWithMargins="0">
    <oddFooter>&amp;LKappenberger+Braun, Elektro-Technik spol. s r.o.&amp;RStrana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L117"/>
  <sheetViews>
    <sheetView tabSelected="1" zoomScaleNormal="100" workbookViewId="0">
      <selection activeCell="G84" sqref="G84 I84"/>
    </sheetView>
  </sheetViews>
  <sheetFormatPr defaultRowHeight="12.75" x14ac:dyDescent="0.2"/>
  <cols>
    <col min="1" max="1" width="2.7109375" style="27" customWidth="1"/>
    <col min="2" max="2" width="5.5703125" style="27" customWidth="1"/>
    <col min="3" max="3" width="14.7109375" style="27" customWidth="1"/>
    <col min="4" max="4" width="60.5703125" style="27" customWidth="1"/>
    <col min="5" max="5" width="5.28515625" style="27" customWidth="1"/>
    <col min="6" max="6" width="11.42578125" style="27" customWidth="1"/>
    <col min="7" max="7" width="14.5703125" style="27" customWidth="1"/>
    <col min="8" max="8" width="14.85546875" style="27" customWidth="1"/>
    <col min="9" max="9" width="13.7109375" style="27" customWidth="1"/>
    <col min="10" max="10" width="14" style="27" customWidth="1"/>
    <col min="11" max="11" width="16.42578125" style="27" customWidth="1"/>
    <col min="12" max="12" width="15.140625" style="27" customWidth="1"/>
    <col min="13" max="16384" width="9.140625" style="27"/>
  </cols>
  <sheetData>
    <row r="1" spans="2:12" ht="15.75" x14ac:dyDescent="0.25">
      <c r="B1" s="110" t="s">
        <v>0</v>
      </c>
      <c r="C1" s="110"/>
      <c r="D1" s="40" t="s">
        <v>9</v>
      </c>
      <c r="E1" s="29"/>
      <c r="F1" s="29"/>
      <c r="G1" s="29"/>
      <c r="I1" s="30"/>
      <c r="J1" s="30"/>
      <c r="K1" s="30"/>
      <c r="L1" s="30"/>
    </row>
    <row r="2" spans="2:12" x14ac:dyDescent="0.2">
      <c r="B2" s="31" t="s">
        <v>1</v>
      </c>
      <c r="C2" s="31"/>
      <c r="D2" s="31" t="s">
        <v>10</v>
      </c>
      <c r="E2" s="29"/>
      <c r="F2" s="29"/>
      <c r="G2" s="29"/>
      <c r="J2" s="30"/>
      <c r="K2" s="30"/>
      <c r="L2" s="30"/>
    </row>
    <row r="3" spans="2:12" x14ac:dyDescent="0.2">
      <c r="B3" s="32"/>
      <c r="C3" s="33"/>
      <c r="D3" s="33"/>
      <c r="E3" s="34"/>
      <c r="F3" s="34"/>
      <c r="G3" s="28"/>
      <c r="H3" s="28"/>
      <c r="I3" s="28"/>
      <c r="J3" s="28"/>
      <c r="K3" s="28"/>
    </row>
    <row r="4" spans="2:12" s="35" customFormat="1" ht="12.75" customHeight="1" x14ac:dyDescent="0.2">
      <c r="B4" s="111" t="s">
        <v>11</v>
      </c>
      <c r="C4" s="113" t="s">
        <v>12</v>
      </c>
      <c r="D4" s="113" t="s">
        <v>13</v>
      </c>
      <c r="E4" s="111" t="s">
        <v>14</v>
      </c>
      <c r="F4" s="111" t="s">
        <v>15</v>
      </c>
      <c r="G4" s="115" t="s">
        <v>16</v>
      </c>
      <c r="H4" s="115"/>
      <c r="I4" s="115" t="s">
        <v>17</v>
      </c>
      <c r="J4" s="115"/>
      <c r="K4" s="116" t="s">
        <v>18</v>
      </c>
      <c r="L4" s="108" t="s">
        <v>19</v>
      </c>
    </row>
    <row r="5" spans="2:12" s="35" customFormat="1" ht="31.5" customHeight="1" thickBot="1" x14ac:dyDescent="0.25">
      <c r="B5" s="112"/>
      <c r="C5" s="114"/>
      <c r="D5" s="114"/>
      <c r="E5" s="112"/>
      <c r="F5" s="112"/>
      <c r="G5" s="36" t="s">
        <v>20</v>
      </c>
      <c r="H5" s="36" t="s">
        <v>21</v>
      </c>
      <c r="I5" s="36" t="s">
        <v>20</v>
      </c>
      <c r="J5" s="36" t="s">
        <v>21</v>
      </c>
      <c r="K5" s="117"/>
      <c r="L5" s="109"/>
    </row>
    <row r="6" spans="2:12" ht="12.75" customHeight="1" x14ac:dyDescent="0.2">
      <c r="B6" s="41">
        <v>1</v>
      </c>
      <c r="C6" s="104" t="s">
        <v>22</v>
      </c>
      <c r="D6" s="105"/>
      <c r="E6" s="42"/>
      <c r="F6" s="42"/>
      <c r="G6" s="43"/>
      <c r="H6" s="44"/>
      <c r="I6" s="44"/>
      <c r="J6" s="44"/>
      <c r="K6" s="44"/>
      <c r="L6" s="45" t="s">
        <v>23</v>
      </c>
    </row>
    <row r="7" spans="2:12" ht="27" customHeight="1" x14ac:dyDescent="0.2">
      <c r="B7" s="41">
        <v>2</v>
      </c>
      <c r="C7" s="46" t="s">
        <v>24</v>
      </c>
      <c r="D7" s="47" t="s">
        <v>25</v>
      </c>
      <c r="E7" s="48" t="s">
        <v>26</v>
      </c>
      <c r="F7" s="49">
        <v>8</v>
      </c>
      <c r="G7" s="99">
        <v>0</v>
      </c>
      <c r="H7" s="50">
        <f>PRODUCT(G7,F7)</f>
        <v>0</v>
      </c>
      <c r="I7" s="100">
        <v>0</v>
      </c>
      <c r="J7" s="50">
        <f>PRODUCT(I7,F7)</f>
        <v>0</v>
      </c>
      <c r="K7" s="50">
        <f>SUM(G7,I7)</f>
        <v>0</v>
      </c>
      <c r="L7" s="51">
        <f>PRODUCT(K7,F7)</f>
        <v>0</v>
      </c>
    </row>
    <row r="8" spans="2:12" ht="12.75" customHeight="1" x14ac:dyDescent="0.2">
      <c r="B8" s="41">
        <v>3</v>
      </c>
      <c r="C8" s="46" t="s">
        <v>27</v>
      </c>
      <c r="D8" s="47" t="s">
        <v>28</v>
      </c>
      <c r="E8" s="48" t="s">
        <v>26</v>
      </c>
      <c r="F8" s="52">
        <v>8</v>
      </c>
      <c r="G8" s="99">
        <v>0</v>
      </c>
      <c r="H8" s="50">
        <f t="shared" ref="H8:H38" si="0">PRODUCT(G8,F8)</f>
        <v>0</v>
      </c>
      <c r="I8" s="100">
        <v>0</v>
      </c>
      <c r="J8" s="50">
        <f t="shared" ref="J8:J37" si="1">PRODUCT(I8,F8)</f>
        <v>0</v>
      </c>
      <c r="K8" s="50">
        <f t="shared" ref="K8:K38" si="2">SUM(G8,I8)</f>
        <v>0</v>
      </c>
      <c r="L8" s="51">
        <f t="shared" ref="L8:L38" si="3">PRODUCT(K8,F8)</f>
        <v>0</v>
      </c>
    </row>
    <row r="9" spans="2:12" x14ac:dyDescent="0.2">
      <c r="B9" s="41">
        <v>4</v>
      </c>
      <c r="C9" s="46" t="s">
        <v>29</v>
      </c>
      <c r="D9" s="47" t="s">
        <v>30</v>
      </c>
      <c r="E9" s="48" t="s">
        <v>26</v>
      </c>
      <c r="F9" s="52">
        <v>2</v>
      </c>
      <c r="G9" s="99">
        <v>0</v>
      </c>
      <c r="H9" s="50">
        <f t="shared" si="0"/>
        <v>0</v>
      </c>
      <c r="I9" s="100">
        <v>0</v>
      </c>
      <c r="J9" s="50">
        <f t="shared" si="1"/>
        <v>0</v>
      </c>
      <c r="K9" s="50">
        <f t="shared" si="2"/>
        <v>0</v>
      </c>
      <c r="L9" s="51">
        <f t="shared" si="3"/>
        <v>0</v>
      </c>
    </row>
    <row r="10" spans="2:12" x14ac:dyDescent="0.2">
      <c r="B10" s="41">
        <v>5</v>
      </c>
      <c r="C10" s="46" t="s">
        <v>31</v>
      </c>
      <c r="D10" s="47" t="s">
        <v>32</v>
      </c>
      <c r="E10" s="48" t="s">
        <v>26</v>
      </c>
      <c r="F10" s="52">
        <v>4</v>
      </c>
      <c r="G10" s="99">
        <v>0</v>
      </c>
      <c r="H10" s="50">
        <f t="shared" si="0"/>
        <v>0</v>
      </c>
      <c r="I10" s="100">
        <v>0</v>
      </c>
      <c r="J10" s="50">
        <f t="shared" si="1"/>
        <v>0</v>
      </c>
      <c r="K10" s="50">
        <f t="shared" si="2"/>
        <v>0</v>
      </c>
      <c r="L10" s="51">
        <f t="shared" si="3"/>
        <v>0</v>
      </c>
    </row>
    <row r="11" spans="2:12" x14ac:dyDescent="0.2">
      <c r="B11" s="41">
        <v>6</v>
      </c>
      <c r="C11" s="46" t="s">
        <v>33</v>
      </c>
      <c r="D11" s="47" t="s">
        <v>34</v>
      </c>
      <c r="E11" s="48" t="s">
        <v>26</v>
      </c>
      <c r="F11" s="49">
        <v>1</v>
      </c>
      <c r="G11" s="99">
        <v>0</v>
      </c>
      <c r="H11" s="50">
        <f t="shared" si="0"/>
        <v>0</v>
      </c>
      <c r="I11" s="100">
        <v>0</v>
      </c>
      <c r="J11" s="50">
        <f t="shared" si="1"/>
        <v>0</v>
      </c>
      <c r="K11" s="50">
        <f t="shared" si="2"/>
        <v>0</v>
      </c>
      <c r="L11" s="51">
        <f t="shared" si="3"/>
        <v>0</v>
      </c>
    </row>
    <row r="12" spans="2:12" x14ac:dyDescent="0.2">
      <c r="B12" s="41">
        <v>7</v>
      </c>
      <c r="C12" s="46" t="s">
        <v>35</v>
      </c>
      <c r="D12" s="47" t="s">
        <v>36</v>
      </c>
      <c r="E12" s="48" t="s">
        <v>26</v>
      </c>
      <c r="F12" s="49">
        <v>1</v>
      </c>
      <c r="G12" s="99">
        <v>0</v>
      </c>
      <c r="H12" s="50">
        <f t="shared" si="0"/>
        <v>0</v>
      </c>
      <c r="I12" s="100">
        <v>0</v>
      </c>
      <c r="J12" s="50">
        <f t="shared" si="1"/>
        <v>0</v>
      </c>
      <c r="K12" s="50">
        <f t="shared" si="2"/>
        <v>0</v>
      </c>
      <c r="L12" s="51">
        <f t="shared" si="3"/>
        <v>0</v>
      </c>
    </row>
    <row r="13" spans="2:12" x14ac:dyDescent="0.2">
      <c r="B13" s="41">
        <v>8</v>
      </c>
      <c r="C13" s="46" t="s">
        <v>37</v>
      </c>
      <c r="D13" s="47" t="s">
        <v>38</v>
      </c>
      <c r="E13" s="48" t="s">
        <v>26</v>
      </c>
      <c r="F13" s="49">
        <v>1</v>
      </c>
      <c r="G13" s="99">
        <v>0</v>
      </c>
      <c r="H13" s="50">
        <f t="shared" si="0"/>
        <v>0</v>
      </c>
      <c r="I13" s="100">
        <v>0</v>
      </c>
      <c r="J13" s="50">
        <f t="shared" si="1"/>
        <v>0</v>
      </c>
      <c r="K13" s="50">
        <f t="shared" si="2"/>
        <v>0</v>
      </c>
      <c r="L13" s="51">
        <f t="shared" si="3"/>
        <v>0</v>
      </c>
    </row>
    <row r="14" spans="2:12" x14ac:dyDescent="0.2">
      <c r="B14" s="41">
        <v>9</v>
      </c>
      <c r="C14" s="46"/>
      <c r="D14" s="47" t="s">
        <v>39</v>
      </c>
      <c r="E14" s="48" t="s">
        <v>26</v>
      </c>
      <c r="F14" s="49">
        <v>1</v>
      </c>
      <c r="G14" s="99">
        <v>0</v>
      </c>
      <c r="H14" s="50">
        <f t="shared" si="0"/>
        <v>0</v>
      </c>
      <c r="I14" s="100">
        <v>0</v>
      </c>
      <c r="J14" s="50">
        <f t="shared" si="1"/>
        <v>0</v>
      </c>
      <c r="K14" s="50">
        <f t="shared" si="2"/>
        <v>0</v>
      </c>
      <c r="L14" s="51">
        <f t="shared" si="3"/>
        <v>0</v>
      </c>
    </row>
    <row r="15" spans="2:12" ht="12.75" customHeight="1" x14ac:dyDescent="0.2">
      <c r="B15" s="41">
        <v>10</v>
      </c>
      <c r="C15" s="46" t="s">
        <v>40</v>
      </c>
      <c r="D15" s="47" t="s">
        <v>41</v>
      </c>
      <c r="E15" s="48" t="s">
        <v>26</v>
      </c>
      <c r="F15" s="49">
        <v>10</v>
      </c>
      <c r="G15" s="99">
        <v>0</v>
      </c>
      <c r="H15" s="50">
        <f t="shared" si="0"/>
        <v>0</v>
      </c>
      <c r="I15" s="100">
        <v>0</v>
      </c>
      <c r="J15" s="50">
        <f t="shared" si="1"/>
        <v>0</v>
      </c>
      <c r="K15" s="50">
        <f t="shared" si="2"/>
        <v>0</v>
      </c>
      <c r="L15" s="51">
        <f t="shared" si="3"/>
        <v>0</v>
      </c>
    </row>
    <row r="16" spans="2:12" x14ac:dyDescent="0.2">
      <c r="B16" s="41">
        <v>11</v>
      </c>
      <c r="C16" s="46" t="s">
        <v>42</v>
      </c>
      <c r="D16" s="47" t="s">
        <v>43</v>
      </c>
      <c r="E16" s="48" t="s">
        <v>26</v>
      </c>
      <c r="F16" s="49">
        <v>9</v>
      </c>
      <c r="G16" s="99">
        <v>0</v>
      </c>
      <c r="H16" s="50">
        <f t="shared" si="0"/>
        <v>0</v>
      </c>
      <c r="I16" s="100">
        <v>0</v>
      </c>
      <c r="J16" s="50">
        <f t="shared" si="1"/>
        <v>0</v>
      </c>
      <c r="K16" s="50">
        <f t="shared" si="2"/>
        <v>0</v>
      </c>
      <c r="L16" s="51">
        <f t="shared" si="3"/>
        <v>0</v>
      </c>
    </row>
    <row r="17" spans="2:12" ht="12.75" customHeight="1" x14ac:dyDescent="0.2">
      <c r="B17" s="41">
        <v>12</v>
      </c>
      <c r="C17" s="46"/>
      <c r="D17" s="47" t="s">
        <v>44</v>
      </c>
      <c r="E17" s="48" t="s">
        <v>26</v>
      </c>
      <c r="F17" s="49">
        <v>70</v>
      </c>
      <c r="G17" s="99">
        <v>0</v>
      </c>
      <c r="H17" s="50">
        <f t="shared" si="0"/>
        <v>0</v>
      </c>
      <c r="I17" s="100">
        <v>0</v>
      </c>
      <c r="J17" s="50">
        <f t="shared" si="1"/>
        <v>0</v>
      </c>
      <c r="K17" s="50">
        <f t="shared" si="2"/>
        <v>0</v>
      </c>
      <c r="L17" s="51">
        <f t="shared" si="3"/>
        <v>0</v>
      </c>
    </row>
    <row r="18" spans="2:12" x14ac:dyDescent="0.2">
      <c r="B18" s="41">
        <v>13</v>
      </c>
      <c r="C18" s="46"/>
      <c r="D18" s="47" t="s">
        <v>45</v>
      </c>
      <c r="E18" s="48" t="s">
        <v>26</v>
      </c>
      <c r="F18" s="49">
        <v>9</v>
      </c>
      <c r="G18" s="118"/>
      <c r="H18" s="50"/>
      <c r="I18" s="100">
        <v>0</v>
      </c>
      <c r="J18" s="50">
        <f t="shared" si="1"/>
        <v>0</v>
      </c>
      <c r="K18" s="50">
        <f t="shared" si="2"/>
        <v>0</v>
      </c>
      <c r="L18" s="51">
        <f t="shared" si="3"/>
        <v>0</v>
      </c>
    </row>
    <row r="19" spans="2:12" x14ac:dyDescent="0.2">
      <c r="B19" s="41">
        <v>14</v>
      </c>
      <c r="C19" s="46" t="s">
        <v>46</v>
      </c>
      <c r="D19" s="47" t="s">
        <v>47</v>
      </c>
      <c r="E19" s="48" t="s">
        <v>26</v>
      </c>
      <c r="F19" s="49">
        <v>1</v>
      </c>
      <c r="G19" s="99">
        <v>0</v>
      </c>
      <c r="H19" s="50">
        <f t="shared" si="0"/>
        <v>0</v>
      </c>
      <c r="I19" s="123"/>
      <c r="J19" s="50"/>
      <c r="K19" s="50">
        <f t="shared" si="2"/>
        <v>0</v>
      </c>
      <c r="L19" s="51">
        <f t="shared" si="3"/>
        <v>0</v>
      </c>
    </row>
    <row r="20" spans="2:12" ht="13.5" customHeight="1" x14ac:dyDescent="0.2">
      <c r="B20" s="41">
        <v>15</v>
      </c>
      <c r="C20" s="46"/>
      <c r="D20" s="47"/>
      <c r="E20" s="48"/>
      <c r="F20" s="49"/>
      <c r="G20" s="118"/>
      <c r="H20" s="50"/>
      <c r="I20" s="123"/>
      <c r="J20" s="50"/>
      <c r="K20" s="50"/>
      <c r="L20" s="51"/>
    </row>
    <row r="21" spans="2:12" x14ac:dyDescent="0.2">
      <c r="B21" s="41">
        <v>16</v>
      </c>
      <c r="C21" s="46"/>
      <c r="D21" s="53" t="s">
        <v>48</v>
      </c>
      <c r="E21" s="48"/>
      <c r="F21" s="49"/>
      <c r="G21" s="118"/>
      <c r="H21" s="50"/>
      <c r="I21" s="123"/>
      <c r="J21" s="50"/>
      <c r="K21" s="50"/>
      <c r="L21" s="51"/>
    </row>
    <row r="22" spans="2:12" ht="12.75" customHeight="1" x14ac:dyDescent="0.2">
      <c r="B22" s="41">
        <v>17</v>
      </c>
      <c r="C22" s="46"/>
      <c r="D22" s="47" t="s">
        <v>49</v>
      </c>
      <c r="E22" s="48" t="s">
        <v>26</v>
      </c>
      <c r="F22" s="49">
        <v>14</v>
      </c>
      <c r="G22" s="99">
        <v>0</v>
      </c>
      <c r="H22" s="50">
        <f t="shared" si="0"/>
        <v>0</v>
      </c>
      <c r="I22" s="123"/>
      <c r="J22" s="50"/>
      <c r="K22" s="50">
        <f t="shared" si="2"/>
        <v>0</v>
      </c>
      <c r="L22" s="51">
        <f t="shared" si="3"/>
        <v>0</v>
      </c>
    </row>
    <row r="23" spans="2:12" x14ac:dyDescent="0.2">
      <c r="B23" s="41">
        <v>18</v>
      </c>
      <c r="C23" s="46"/>
      <c r="D23" s="47"/>
      <c r="E23" s="48"/>
      <c r="F23" s="49"/>
      <c r="G23" s="118"/>
      <c r="H23" s="50"/>
      <c r="I23" s="123"/>
      <c r="J23" s="50"/>
      <c r="K23" s="50"/>
      <c r="L23" s="51"/>
    </row>
    <row r="24" spans="2:12" ht="12.75" customHeight="1" x14ac:dyDescent="0.2">
      <c r="B24" s="41">
        <v>19</v>
      </c>
      <c r="C24" s="46"/>
      <c r="D24" s="53" t="s">
        <v>50</v>
      </c>
      <c r="E24" s="48"/>
      <c r="F24" s="49"/>
      <c r="G24" s="118"/>
      <c r="H24" s="50"/>
      <c r="I24" s="123"/>
      <c r="J24" s="50"/>
      <c r="K24" s="50"/>
      <c r="L24" s="51"/>
    </row>
    <row r="25" spans="2:12" x14ac:dyDescent="0.2">
      <c r="B25" s="41">
        <v>20</v>
      </c>
      <c r="C25" s="46"/>
      <c r="D25" s="47" t="s">
        <v>51</v>
      </c>
      <c r="E25" s="48" t="s">
        <v>52</v>
      </c>
      <c r="F25" s="49">
        <v>80</v>
      </c>
      <c r="G25" s="99">
        <v>0</v>
      </c>
      <c r="H25" s="50">
        <f t="shared" si="0"/>
        <v>0</v>
      </c>
      <c r="I25" s="100">
        <v>0</v>
      </c>
      <c r="J25" s="50">
        <f t="shared" si="1"/>
        <v>0</v>
      </c>
      <c r="K25" s="50">
        <f t="shared" si="2"/>
        <v>0</v>
      </c>
      <c r="L25" s="51">
        <f t="shared" si="3"/>
        <v>0</v>
      </c>
    </row>
    <row r="26" spans="2:12" ht="25.5" x14ac:dyDescent="0.2">
      <c r="B26" s="41">
        <v>21</v>
      </c>
      <c r="C26" s="46"/>
      <c r="D26" s="47" t="s">
        <v>53</v>
      </c>
      <c r="E26" s="48" t="s">
        <v>52</v>
      </c>
      <c r="F26" s="49">
        <v>320</v>
      </c>
      <c r="G26" s="99">
        <v>0</v>
      </c>
      <c r="H26" s="50">
        <f t="shared" si="0"/>
        <v>0</v>
      </c>
      <c r="I26" s="100">
        <v>0</v>
      </c>
      <c r="J26" s="50">
        <f t="shared" si="1"/>
        <v>0</v>
      </c>
      <c r="K26" s="50">
        <f t="shared" si="2"/>
        <v>0</v>
      </c>
      <c r="L26" s="51">
        <f t="shared" si="3"/>
        <v>0</v>
      </c>
    </row>
    <row r="27" spans="2:12" x14ac:dyDescent="0.2">
      <c r="B27" s="41">
        <v>22</v>
      </c>
      <c r="C27" s="46"/>
      <c r="D27" s="47" t="s">
        <v>54</v>
      </c>
      <c r="E27" s="48" t="s">
        <v>26</v>
      </c>
      <c r="F27" s="49">
        <v>2</v>
      </c>
      <c r="G27" s="99">
        <v>0</v>
      </c>
      <c r="H27" s="50">
        <f t="shared" si="0"/>
        <v>0</v>
      </c>
      <c r="I27" s="100">
        <v>0</v>
      </c>
      <c r="J27" s="50">
        <f t="shared" si="1"/>
        <v>0</v>
      </c>
      <c r="K27" s="50">
        <f t="shared" si="2"/>
        <v>0</v>
      </c>
      <c r="L27" s="51">
        <f t="shared" si="3"/>
        <v>0</v>
      </c>
    </row>
    <row r="28" spans="2:12" x14ac:dyDescent="0.2">
      <c r="B28" s="41">
        <v>23</v>
      </c>
      <c r="C28" s="46"/>
      <c r="D28" s="47" t="s">
        <v>55</v>
      </c>
      <c r="E28" s="48" t="s">
        <v>26</v>
      </c>
      <c r="F28" s="49">
        <v>4</v>
      </c>
      <c r="G28" s="99">
        <v>0</v>
      </c>
      <c r="H28" s="50">
        <f t="shared" si="0"/>
        <v>0</v>
      </c>
      <c r="I28" s="100">
        <v>0</v>
      </c>
      <c r="J28" s="50">
        <f t="shared" si="1"/>
        <v>0</v>
      </c>
      <c r="K28" s="50">
        <f t="shared" si="2"/>
        <v>0</v>
      </c>
      <c r="L28" s="51">
        <f t="shared" si="3"/>
        <v>0</v>
      </c>
    </row>
    <row r="29" spans="2:12" ht="25.5" x14ac:dyDescent="0.2">
      <c r="B29" s="41">
        <v>24</v>
      </c>
      <c r="C29" s="46"/>
      <c r="D29" s="47" t="s">
        <v>56</v>
      </c>
      <c r="E29" s="48" t="s">
        <v>52</v>
      </c>
      <c r="F29" s="49">
        <v>60</v>
      </c>
      <c r="G29" s="99">
        <v>0</v>
      </c>
      <c r="H29" s="50">
        <f t="shared" si="0"/>
        <v>0</v>
      </c>
      <c r="I29" s="100">
        <v>0</v>
      </c>
      <c r="J29" s="50">
        <f t="shared" si="1"/>
        <v>0</v>
      </c>
      <c r="K29" s="50">
        <f t="shared" si="2"/>
        <v>0</v>
      </c>
      <c r="L29" s="51">
        <f t="shared" si="3"/>
        <v>0</v>
      </c>
    </row>
    <row r="30" spans="2:12" ht="26.25" customHeight="1" x14ac:dyDescent="0.2">
      <c r="B30" s="41">
        <v>25</v>
      </c>
      <c r="C30" s="46"/>
      <c r="D30" s="47" t="s">
        <v>57</v>
      </c>
      <c r="E30" s="48" t="s">
        <v>26</v>
      </c>
      <c r="F30" s="49">
        <v>850</v>
      </c>
      <c r="G30" s="99">
        <v>0</v>
      </c>
      <c r="H30" s="50">
        <f t="shared" si="0"/>
        <v>0</v>
      </c>
      <c r="I30" s="100">
        <v>0</v>
      </c>
      <c r="J30" s="50">
        <f t="shared" si="1"/>
        <v>0</v>
      </c>
      <c r="K30" s="50">
        <f t="shared" si="2"/>
        <v>0</v>
      </c>
      <c r="L30" s="51">
        <f t="shared" si="3"/>
        <v>0</v>
      </c>
    </row>
    <row r="31" spans="2:12" ht="12.75" customHeight="1" x14ac:dyDescent="0.2">
      <c r="B31" s="41">
        <v>26</v>
      </c>
      <c r="C31" s="46"/>
      <c r="D31" s="47" t="s">
        <v>58</v>
      </c>
      <c r="E31" s="48" t="s">
        <v>26</v>
      </c>
      <c r="F31" s="49">
        <v>200</v>
      </c>
      <c r="G31" s="99">
        <v>0</v>
      </c>
      <c r="H31" s="50">
        <f t="shared" si="0"/>
        <v>0</v>
      </c>
      <c r="I31" s="100">
        <v>0</v>
      </c>
      <c r="J31" s="50">
        <f t="shared" si="1"/>
        <v>0</v>
      </c>
      <c r="K31" s="50">
        <f t="shared" si="2"/>
        <v>0</v>
      </c>
      <c r="L31" s="51">
        <f t="shared" si="3"/>
        <v>0</v>
      </c>
    </row>
    <row r="32" spans="2:12" ht="12.75" customHeight="1" x14ac:dyDescent="0.2">
      <c r="B32" s="41">
        <v>27</v>
      </c>
      <c r="C32" s="46"/>
      <c r="D32" s="47" t="s">
        <v>59</v>
      </c>
      <c r="E32" s="48" t="s">
        <v>26</v>
      </c>
      <c r="F32" s="49">
        <v>3</v>
      </c>
      <c r="G32" s="119"/>
      <c r="H32" s="50"/>
      <c r="I32" s="100">
        <v>0</v>
      </c>
      <c r="J32" s="50">
        <f t="shared" si="1"/>
        <v>0</v>
      </c>
      <c r="K32" s="50">
        <f t="shared" si="2"/>
        <v>0</v>
      </c>
      <c r="L32" s="51">
        <f t="shared" si="3"/>
        <v>0</v>
      </c>
    </row>
    <row r="33" spans="2:12" ht="12.75" customHeight="1" x14ac:dyDescent="0.2">
      <c r="B33" s="41">
        <v>28</v>
      </c>
      <c r="C33" s="46"/>
      <c r="D33" s="47" t="s">
        <v>60</v>
      </c>
      <c r="E33" s="48" t="s">
        <v>61</v>
      </c>
      <c r="F33" s="49">
        <v>1</v>
      </c>
      <c r="G33" s="99">
        <v>0</v>
      </c>
      <c r="H33" s="50">
        <f t="shared" si="0"/>
        <v>0</v>
      </c>
      <c r="I33" s="100">
        <v>0</v>
      </c>
      <c r="J33" s="50">
        <f t="shared" si="1"/>
        <v>0</v>
      </c>
      <c r="K33" s="50">
        <f t="shared" si="2"/>
        <v>0</v>
      </c>
      <c r="L33" s="51">
        <f t="shared" si="3"/>
        <v>0</v>
      </c>
    </row>
    <row r="34" spans="2:12" x14ac:dyDescent="0.2">
      <c r="B34" s="41">
        <v>29</v>
      </c>
      <c r="C34" s="46"/>
      <c r="D34" s="47" t="s">
        <v>62</v>
      </c>
      <c r="E34" s="48" t="s">
        <v>61</v>
      </c>
      <c r="F34" s="49">
        <v>1</v>
      </c>
      <c r="G34" s="99">
        <v>0</v>
      </c>
      <c r="H34" s="50">
        <f t="shared" si="0"/>
        <v>0</v>
      </c>
      <c r="I34" s="100">
        <v>0</v>
      </c>
      <c r="J34" s="50">
        <f t="shared" si="1"/>
        <v>0</v>
      </c>
      <c r="K34" s="50">
        <f t="shared" si="2"/>
        <v>0</v>
      </c>
      <c r="L34" s="51">
        <f t="shared" si="3"/>
        <v>0</v>
      </c>
    </row>
    <row r="35" spans="2:12" x14ac:dyDescent="0.2">
      <c r="B35" s="41">
        <v>30</v>
      </c>
      <c r="C35" s="46"/>
      <c r="D35" s="47" t="s">
        <v>63</v>
      </c>
      <c r="E35" s="48"/>
      <c r="F35" s="49"/>
      <c r="G35" s="118"/>
      <c r="H35" s="50"/>
      <c r="I35" s="123"/>
      <c r="J35" s="50"/>
      <c r="K35" s="50"/>
      <c r="L35" s="51"/>
    </row>
    <row r="36" spans="2:12" x14ac:dyDescent="0.2">
      <c r="B36" s="41">
        <v>31</v>
      </c>
      <c r="C36" s="46"/>
      <c r="D36" s="47" t="s">
        <v>64</v>
      </c>
      <c r="E36" s="48"/>
      <c r="F36" s="49">
        <v>15</v>
      </c>
      <c r="G36" s="118"/>
      <c r="H36" s="50"/>
      <c r="I36" s="100">
        <v>0</v>
      </c>
      <c r="J36" s="50">
        <f t="shared" si="1"/>
        <v>0</v>
      </c>
      <c r="K36" s="50">
        <f t="shared" si="2"/>
        <v>0</v>
      </c>
      <c r="L36" s="51">
        <f t="shared" si="3"/>
        <v>0</v>
      </c>
    </row>
    <row r="37" spans="2:12" x14ac:dyDescent="0.2">
      <c r="B37" s="41">
        <v>32</v>
      </c>
      <c r="C37" s="46"/>
      <c r="D37" s="47" t="s">
        <v>65</v>
      </c>
      <c r="E37" s="48" t="s">
        <v>26</v>
      </c>
      <c r="F37" s="49">
        <v>1</v>
      </c>
      <c r="G37" s="118"/>
      <c r="H37" s="50"/>
      <c r="I37" s="100">
        <v>0</v>
      </c>
      <c r="J37" s="50">
        <f t="shared" si="1"/>
        <v>0</v>
      </c>
      <c r="K37" s="50">
        <f t="shared" si="2"/>
        <v>0</v>
      </c>
      <c r="L37" s="51">
        <f t="shared" si="3"/>
        <v>0</v>
      </c>
    </row>
    <row r="38" spans="2:12" x14ac:dyDescent="0.2">
      <c r="B38" s="41">
        <v>33</v>
      </c>
      <c r="C38" s="46"/>
      <c r="D38" s="47" t="s">
        <v>66</v>
      </c>
      <c r="E38" s="48"/>
      <c r="F38" s="49">
        <v>1</v>
      </c>
      <c r="G38" s="99">
        <v>0</v>
      </c>
      <c r="H38" s="50">
        <f t="shared" si="0"/>
        <v>0</v>
      </c>
      <c r="I38" s="123"/>
      <c r="J38" s="50"/>
      <c r="K38" s="50">
        <f t="shared" si="2"/>
        <v>0</v>
      </c>
      <c r="L38" s="51">
        <f t="shared" si="3"/>
        <v>0</v>
      </c>
    </row>
    <row r="39" spans="2:12" x14ac:dyDescent="0.2">
      <c r="B39" s="41">
        <v>34</v>
      </c>
      <c r="C39" s="46"/>
      <c r="D39" s="47"/>
      <c r="E39" s="48"/>
      <c r="F39" s="49"/>
      <c r="G39" s="118"/>
      <c r="H39" s="50"/>
      <c r="I39" s="123"/>
      <c r="J39" s="50"/>
      <c r="K39" s="50"/>
      <c r="L39" s="51"/>
    </row>
    <row r="40" spans="2:12" ht="13.5" customHeight="1" x14ac:dyDescent="0.2">
      <c r="B40" s="41">
        <v>35</v>
      </c>
      <c r="C40" s="104" t="s">
        <v>67</v>
      </c>
      <c r="D40" s="105"/>
      <c r="E40" s="54"/>
      <c r="F40" s="54"/>
      <c r="G40" s="120"/>
      <c r="H40" s="55">
        <f>SUM(H7:H39)</f>
        <v>0</v>
      </c>
      <c r="I40" s="124"/>
      <c r="J40" s="55">
        <f>SUM(J7:J39)</f>
        <v>0</v>
      </c>
      <c r="K40" s="55"/>
      <c r="L40" s="55">
        <f>SUM(L7:L39)</f>
        <v>0</v>
      </c>
    </row>
    <row r="41" spans="2:12" ht="13.5" customHeight="1" x14ac:dyDescent="0.2">
      <c r="B41" s="41">
        <v>36</v>
      </c>
      <c r="C41" s="56"/>
      <c r="D41" s="56"/>
      <c r="E41" s="56"/>
      <c r="F41" s="56"/>
      <c r="G41" s="121"/>
      <c r="H41" s="56"/>
      <c r="I41" s="121"/>
      <c r="J41" s="56"/>
      <c r="K41" s="56"/>
      <c r="L41" s="57"/>
    </row>
    <row r="42" spans="2:12" ht="12.75" customHeight="1" x14ac:dyDescent="0.2">
      <c r="B42" s="41">
        <v>37</v>
      </c>
      <c r="C42" s="104" t="s">
        <v>68</v>
      </c>
      <c r="D42" s="105"/>
      <c r="E42" s="42"/>
      <c r="F42" s="42"/>
      <c r="G42" s="120"/>
      <c r="H42" s="44"/>
      <c r="I42" s="124"/>
      <c r="J42" s="44"/>
      <c r="K42" s="44"/>
      <c r="L42" s="45" t="s">
        <v>23</v>
      </c>
    </row>
    <row r="43" spans="2:12" x14ac:dyDescent="0.2">
      <c r="B43" s="41">
        <v>38</v>
      </c>
      <c r="C43" s="47"/>
      <c r="D43" s="58" t="s">
        <v>69</v>
      </c>
      <c r="E43" s="48" t="s">
        <v>26</v>
      </c>
      <c r="F43" s="48">
        <v>1</v>
      </c>
      <c r="G43" s="101">
        <v>0</v>
      </c>
      <c r="H43" s="50">
        <f t="shared" ref="H43:H62" si="4">PRODUCT(G43,F43)</f>
        <v>0</v>
      </c>
      <c r="I43" s="102">
        <v>0</v>
      </c>
      <c r="J43" s="50">
        <f t="shared" ref="J43:J60" si="5">PRODUCT(I43,F43)</f>
        <v>0</v>
      </c>
      <c r="K43" s="50">
        <f t="shared" ref="K43:K62" si="6">SUM(G43,I43)</f>
        <v>0</v>
      </c>
      <c r="L43" s="51">
        <f t="shared" ref="L43:L62" si="7">PRODUCT(K43,F43)</f>
        <v>0</v>
      </c>
    </row>
    <row r="44" spans="2:12" ht="12.75" customHeight="1" x14ac:dyDescent="0.2">
      <c r="B44" s="41">
        <v>39</v>
      </c>
      <c r="C44" s="61"/>
      <c r="D44" s="62" t="s">
        <v>70</v>
      </c>
      <c r="E44" s="48" t="s">
        <v>26</v>
      </c>
      <c r="F44" s="48">
        <v>2</v>
      </c>
      <c r="G44" s="101">
        <v>0</v>
      </c>
      <c r="H44" s="50">
        <f t="shared" si="4"/>
        <v>0</v>
      </c>
      <c r="I44" s="102">
        <v>0</v>
      </c>
      <c r="J44" s="50">
        <f t="shared" si="5"/>
        <v>0</v>
      </c>
      <c r="K44" s="50">
        <f t="shared" si="6"/>
        <v>0</v>
      </c>
      <c r="L44" s="51">
        <f t="shared" si="7"/>
        <v>0</v>
      </c>
    </row>
    <row r="45" spans="2:12" ht="12.75" customHeight="1" x14ac:dyDescent="0.2">
      <c r="B45" s="41">
        <v>40</v>
      </c>
      <c r="C45" s="61"/>
      <c r="D45" s="37" t="s">
        <v>71</v>
      </c>
      <c r="E45" s="48" t="s">
        <v>26</v>
      </c>
      <c r="F45" s="48">
        <v>2</v>
      </c>
      <c r="G45" s="101">
        <v>0</v>
      </c>
      <c r="H45" s="50">
        <f t="shared" si="4"/>
        <v>0</v>
      </c>
      <c r="I45" s="102">
        <v>0</v>
      </c>
      <c r="J45" s="50">
        <f t="shared" si="5"/>
        <v>0</v>
      </c>
      <c r="K45" s="50">
        <f t="shared" si="6"/>
        <v>0</v>
      </c>
      <c r="L45" s="51">
        <f t="shared" si="7"/>
        <v>0</v>
      </c>
    </row>
    <row r="46" spans="2:12" x14ac:dyDescent="0.2">
      <c r="B46" s="41">
        <v>41</v>
      </c>
      <c r="C46" s="61"/>
      <c r="D46" s="63" t="s">
        <v>72</v>
      </c>
      <c r="E46" s="48" t="s">
        <v>26</v>
      </c>
      <c r="F46" s="48">
        <v>4</v>
      </c>
      <c r="G46" s="101">
        <v>0</v>
      </c>
      <c r="H46" s="50">
        <f t="shared" si="4"/>
        <v>0</v>
      </c>
      <c r="I46" s="102">
        <v>0</v>
      </c>
      <c r="J46" s="50">
        <f t="shared" si="5"/>
        <v>0</v>
      </c>
      <c r="K46" s="50">
        <f t="shared" si="6"/>
        <v>0</v>
      </c>
      <c r="L46" s="51">
        <f t="shared" si="7"/>
        <v>0</v>
      </c>
    </row>
    <row r="47" spans="2:12" ht="12" customHeight="1" x14ac:dyDescent="0.2">
      <c r="B47" s="41">
        <v>42</v>
      </c>
      <c r="C47" s="61"/>
      <c r="D47" s="63" t="s">
        <v>73</v>
      </c>
      <c r="E47" s="48" t="s">
        <v>26</v>
      </c>
      <c r="F47" s="48">
        <v>2</v>
      </c>
      <c r="G47" s="101">
        <v>0</v>
      </c>
      <c r="H47" s="50">
        <f t="shared" si="4"/>
        <v>0</v>
      </c>
      <c r="I47" s="102">
        <v>0</v>
      </c>
      <c r="J47" s="50">
        <f t="shared" si="5"/>
        <v>0</v>
      </c>
      <c r="K47" s="50">
        <f t="shared" si="6"/>
        <v>0</v>
      </c>
      <c r="L47" s="51">
        <f t="shared" si="7"/>
        <v>0</v>
      </c>
    </row>
    <row r="48" spans="2:12" x14ac:dyDescent="0.2">
      <c r="B48" s="41">
        <v>43</v>
      </c>
      <c r="C48" s="61"/>
      <c r="D48" s="63"/>
      <c r="E48" s="48"/>
      <c r="F48" s="48"/>
      <c r="G48" s="122"/>
      <c r="H48" s="50"/>
      <c r="I48" s="125"/>
      <c r="J48" s="50"/>
      <c r="K48" s="50"/>
      <c r="L48" s="51"/>
    </row>
    <row r="49" spans="2:12" x14ac:dyDescent="0.2">
      <c r="B49" s="41">
        <v>44</v>
      </c>
      <c r="C49" s="61"/>
      <c r="D49" s="64" t="s">
        <v>74</v>
      </c>
      <c r="E49" s="48"/>
      <c r="F49" s="65"/>
      <c r="G49" s="122"/>
      <c r="H49" s="50"/>
      <c r="I49" s="125"/>
      <c r="J49" s="50"/>
      <c r="K49" s="50"/>
      <c r="L49" s="51"/>
    </row>
    <row r="50" spans="2:12" x14ac:dyDescent="0.2">
      <c r="B50" s="41">
        <v>45</v>
      </c>
      <c r="C50" s="61"/>
      <c r="D50" s="63" t="s">
        <v>75</v>
      </c>
      <c r="E50" s="48" t="s">
        <v>52</v>
      </c>
      <c r="F50" s="48">
        <v>20</v>
      </c>
      <c r="G50" s="101">
        <v>0</v>
      </c>
      <c r="H50" s="50">
        <f t="shared" si="4"/>
        <v>0</v>
      </c>
      <c r="I50" s="102">
        <v>0</v>
      </c>
      <c r="J50" s="50">
        <f t="shared" si="5"/>
        <v>0</v>
      </c>
      <c r="K50" s="50">
        <f t="shared" si="6"/>
        <v>0</v>
      </c>
      <c r="L50" s="51">
        <f t="shared" si="7"/>
        <v>0</v>
      </c>
    </row>
    <row r="51" spans="2:12" x14ac:dyDescent="0.2">
      <c r="B51" s="41">
        <v>46</v>
      </c>
      <c r="C51" s="61"/>
      <c r="D51" s="63" t="s">
        <v>76</v>
      </c>
      <c r="E51" s="48" t="s">
        <v>52</v>
      </c>
      <c r="F51" s="48">
        <v>20</v>
      </c>
      <c r="G51" s="101">
        <v>0</v>
      </c>
      <c r="H51" s="50">
        <f t="shared" si="4"/>
        <v>0</v>
      </c>
      <c r="I51" s="102">
        <v>0</v>
      </c>
      <c r="J51" s="50">
        <f t="shared" si="5"/>
        <v>0</v>
      </c>
      <c r="K51" s="50">
        <f t="shared" si="6"/>
        <v>0</v>
      </c>
      <c r="L51" s="51">
        <f t="shared" si="7"/>
        <v>0</v>
      </c>
    </row>
    <row r="52" spans="2:12" x14ac:dyDescent="0.2">
      <c r="B52" s="41">
        <v>47</v>
      </c>
      <c r="C52" s="61"/>
      <c r="D52" s="63" t="s">
        <v>77</v>
      </c>
      <c r="E52" s="48" t="s">
        <v>52</v>
      </c>
      <c r="F52" s="48">
        <v>30</v>
      </c>
      <c r="G52" s="101">
        <v>0</v>
      </c>
      <c r="H52" s="50">
        <f t="shared" si="4"/>
        <v>0</v>
      </c>
      <c r="I52" s="102">
        <v>0</v>
      </c>
      <c r="J52" s="50">
        <f t="shared" si="5"/>
        <v>0</v>
      </c>
      <c r="K52" s="50">
        <f t="shared" si="6"/>
        <v>0</v>
      </c>
      <c r="L52" s="51">
        <f t="shared" si="7"/>
        <v>0</v>
      </c>
    </row>
    <row r="53" spans="2:12" x14ac:dyDescent="0.2">
      <c r="B53" s="41">
        <v>48</v>
      </c>
      <c r="C53" s="61"/>
      <c r="D53" s="63" t="s">
        <v>78</v>
      </c>
      <c r="E53" s="48" t="s">
        <v>52</v>
      </c>
      <c r="F53" s="48">
        <v>30</v>
      </c>
      <c r="G53" s="101">
        <v>0</v>
      </c>
      <c r="H53" s="50">
        <f t="shared" si="4"/>
        <v>0</v>
      </c>
      <c r="I53" s="102">
        <v>0</v>
      </c>
      <c r="J53" s="50">
        <f t="shared" si="5"/>
        <v>0</v>
      </c>
      <c r="K53" s="50">
        <f t="shared" si="6"/>
        <v>0</v>
      </c>
      <c r="L53" s="51">
        <f t="shared" si="7"/>
        <v>0</v>
      </c>
    </row>
    <row r="54" spans="2:12" ht="12.75" customHeight="1" x14ac:dyDescent="0.2">
      <c r="B54" s="41">
        <v>49</v>
      </c>
      <c r="C54" s="61"/>
      <c r="D54" s="66" t="s">
        <v>79</v>
      </c>
      <c r="E54" s="48" t="s">
        <v>52</v>
      </c>
      <c r="F54" s="67">
        <v>30</v>
      </c>
      <c r="G54" s="101">
        <v>0</v>
      </c>
      <c r="H54" s="50">
        <f t="shared" si="4"/>
        <v>0</v>
      </c>
      <c r="I54" s="102">
        <v>0</v>
      </c>
      <c r="J54" s="50">
        <f t="shared" si="5"/>
        <v>0</v>
      </c>
      <c r="K54" s="50">
        <f t="shared" si="6"/>
        <v>0</v>
      </c>
      <c r="L54" s="51">
        <f t="shared" si="7"/>
        <v>0</v>
      </c>
    </row>
    <row r="55" spans="2:12" ht="12.75" customHeight="1" x14ac:dyDescent="0.2">
      <c r="B55" s="41">
        <v>50</v>
      </c>
      <c r="C55" s="47"/>
      <c r="D55" s="68" t="s">
        <v>80</v>
      </c>
      <c r="E55" s="48" t="s">
        <v>52</v>
      </c>
      <c r="F55" s="48">
        <v>15</v>
      </c>
      <c r="G55" s="101">
        <v>0</v>
      </c>
      <c r="H55" s="50">
        <f t="shared" si="4"/>
        <v>0</v>
      </c>
      <c r="I55" s="102">
        <v>0</v>
      </c>
      <c r="J55" s="50">
        <f t="shared" si="5"/>
        <v>0</v>
      </c>
      <c r="K55" s="50">
        <f t="shared" si="6"/>
        <v>0</v>
      </c>
      <c r="L55" s="51">
        <f t="shared" si="7"/>
        <v>0</v>
      </c>
    </row>
    <row r="56" spans="2:12" x14ac:dyDescent="0.2">
      <c r="B56" s="41">
        <v>51</v>
      </c>
      <c r="C56" s="47"/>
      <c r="D56" s="69" t="s">
        <v>81</v>
      </c>
      <c r="E56" s="48" t="s">
        <v>61</v>
      </c>
      <c r="F56" s="48">
        <v>1</v>
      </c>
      <c r="G56" s="101">
        <v>0</v>
      </c>
      <c r="H56" s="50">
        <f t="shared" si="4"/>
        <v>0</v>
      </c>
      <c r="I56" s="102">
        <v>0</v>
      </c>
      <c r="J56" s="50">
        <f t="shared" si="5"/>
        <v>0</v>
      </c>
      <c r="K56" s="50">
        <f t="shared" si="6"/>
        <v>0</v>
      </c>
      <c r="L56" s="51">
        <f t="shared" si="7"/>
        <v>0</v>
      </c>
    </row>
    <row r="57" spans="2:12" x14ac:dyDescent="0.2">
      <c r="B57" s="41">
        <v>52</v>
      </c>
      <c r="C57" s="47"/>
      <c r="D57" s="68"/>
      <c r="E57" s="48"/>
      <c r="F57" s="48"/>
      <c r="G57" s="122"/>
      <c r="H57" s="50"/>
      <c r="I57" s="125"/>
      <c r="J57" s="50"/>
      <c r="K57" s="50"/>
      <c r="L57" s="51"/>
    </row>
    <row r="58" spans="2:12" x14ac:dyDescent="0.2">
      <c r="B58" s="41">
        <v>53</v>
      </c>
      <c r="C58" s="47"/>
      <c r="D58" s="70" t="s">
        <v>63</v>
      </c>
      <c r="E58" s="48"/>
      <c r="F58" s="48"/>
      <c r="G58" s="122"/>
      <c r="H58" s="50"/>
      <c r="I58" s="125"/>
      <c r="J58" s="50"/>
      <c r="K58" s="50"/>
      <c r="L58" s="51"/>
    </row>
    <row r="59" spans="2:12" ht="12.75" customHeight="1" x14ac:dyDescent="0.2">
      <c r="B59" s="41">
        <v>54</v>
      </c>
      <c r="C59" s="46"/>
      <c r="D59" s="47" t="s">
        <v>82</v>
      </c>
      <c r="E59" s="48" t="s">
        <v>26</v>
      </c>
      <c r="F59" s="48">
        <v>10</v>
      </c>
      <c r="G59" s="101">
        <v>0</v>
      </c>
      <c r="H59" s="50">
        <f t="shared" si="4"/>
        <v>0</v>
      </c>
      <c r="I59" s="125"/>
      <c r="J59" s="50"/>
      <c r="K59" s="50">
        <f t="shared" si="6"/>
        <v>0</v>
      </c>
      <c r="L59" s="51">
        <f t="shared" si="7"/>
        <v>0</v>
      </c>
    </row>
    <row r="60" spans="2:12" x14ac:dyDescent="0.2">
      <c r="B60" s="41">
        <v>55</v>
      </c>
      <c r="C60" s="61"/>
      <c r="D60" s="71" t="s">
        <v>83</v>
      </c>
      <c r="E60" s="48" t="s">
        <v>61</v>
      </c>
      <c r="F60" s="48">
        <v>1</v>
      </c>
      <c r="G60" s="122"/>
      <c r="H60" s="50"/>
      <c r="I60" s="102">
        <v>0</v>
      </c>
      <c r="J60" s="50">
        <f t="shared" si="5"/>
        <v>0</v>
      </c>
      <c r="K60" s="50">
        <f t="shared" si="6"/>
        <v>0</v>
      </c>
      <c r="L60" s="51">
        <f t="shared" si="7"/>
        <v>0</v>
      </c>
    </row>
    <row r="61" spans="2:12" x14ac:dyDescent="0.2">
      <c r="B61" s="41">
        <v>56</v>
      </c>
      <c r="C61" s="47"/>
      <c r="D61" s="72" t="s">
        <v>84</v>
      </c>
      <c r="E61" s="48" t="s">
        <v>26</v>
      </c>
      <c r="F61" s="48">
        <v>1</v>
      </c>
      <c r="G61" s="101">
        <v>0</v>
      </c>
      <c r="H61" s="50">
        <f t="shared" si="4"/>
        <v>0</v>
      </c>
      <c r="I61" s="125"/>
      <c r="J61" s="59"/>
      <c r="K61" s="50">
        <f t="shared" si="6"/>
        <v>0</v>
      </c>
      <c r="L61" s="51">
        <f t="shared" si="7"/>
        <v>0</v>
      </c>
    </row>
    <row r="62" spans="2:12" x14ac:dyDescent="0.2">
      <c r="B62" s="41">
        <v>57</v>
      </c>
      <c r="C62" s="47"/>
      <c r="D62" s="38" t="s">
        <v>85</v>
      </c>
      <c r="E62" s="48" t="s">
        <v>26</v>
      </c>
      <c r="F62" s="48">
        <v>1</v>
      </c>
      <c r="G62" s="101">
        <v>0</v>
      </c>
      <c r="H62" s="50">
        <f t="shared" si="4"/>
        <v>0</v>
      </c>
      <c r="I62" s="125"/>
      <c r="J62" s="59"/>
      <c r="K62" s="50">
        <f t="shared" si="6"/>
        <v>0</v>
      </c>
      <c r="L62" s="51">
        <f t="shared" si="7"/>
        <v>0</v>
      </c>
    </row>
    <row r="63" spans="2:12" x14ac:dyDescent="0.2">
      <c r="B63" s="41">
        <v>58</v>
      </c>
      <c r="C63" s="73"/>
      <c r="D63" s="68"/>
      <c r="E63" s="74"/>
      <c r="F63" s="48"/>
      <c r="G63" s="122"/>
      <c r="H63" s="59"/>
      <c r="I63" s="125"/>
      <c r="J63" s="59"/>
      <c r="K63" s="59"/>
      <c r="L63" s="60"/>
    </row>
    <row r="64" spans="2:12" x14ac:dyDescent="0.2">
      <c r="B64" s="41">
        <v>59</v>
      </c>
      <c r="C64" s="75"/>
      <c r="D64" s="76"/>
      <c r="E64" s="73"/>
      <c r="F64" s="48"/>
      <c r="G64" s="122"/>
      <c r="H64" s="59"/>
      <c r="I64" s="125"/>
      <c r="J64" s="59"/>
      <c r="K64" s="59"/>
      <c r="L64" s="60"/>
    </row>
    <row r="65" spans="2:12" ht="13.5" customHeight="1" x14ac:dyDescent="0.2">
      <c r="B65" s="41">
        <v>60</v>
      </c>
      <c r="C65" s="104" t="s">
        <v>86</v>
      </c>
      <c r="D65" s="105"/>
      <c r="E65" s="54"/>
      <c r="F65" s="54"/>
      <c r="G65" s="120"/>
      <c r="H65" s="55">
        <f>SUM(H43:H64)</f>
        <v>0</v>
      </c>
      <c r="I65" s="124"/>
      <c r="J65" s="55">
        <f>SUM(J43:J64)</f>
        <v>0</v>
      </c>
      <c r="K65" s="55"/>
      <c r="L65" s="55">
        <f>SUM(L43:L64)</f>
        <v>0</v>
      </c>
    </row>
    <row r="66" spans="2:12" ht="13.5" customHeight="1" x14ac:dyDescent="0.2">
      <c r="B66" s="41">
        <v>61</v>
      </c>
      <c r="C66" s="56"/>
      <c r="D66" s="56"/>
      <c r="E66" s="56"/>
      <c r="F66" s="56"/>
      <c r="G66" s="121"/>
      <c r="H66" s="56"/>
      <c r="I66" s="121"/>
      <c r="J66" s="56"/>
      <c r="K66" s="56"/>
      <c r="L66" s="57"/>
    </row>
    <row r="67" spans="2:12" ht="12.75" customHeight="1" x14ac:dyDescent="0.2">
      <c r="B67" s="41">
        <v>62</v>
      </c>
      <c r="C67" s="104" t="s">
        <v>87</v>
      </c>
      <c r="D67" s="105"/>
      <c r="E67" s="42"/>
      <c r="F67" s="42"/>
      <c r="G67" s="120"/>
      <c r="H67" s="44"/>
      <c r="I67" s="124"/>
      <c r="J67" s="44"/>
      <c r="K67" s="44"/>
      <c r="L67" s="45" t="s">
        <v>23</v>
      </c>
    </row>
    <row r="68" spans="2:12" ht="12.75" customHeight="1" x14ac:dyDescent="0.2">
      <c r="B68" s="41">
        <v>63</v>
      </c>
      <c r="C68" s="61"/>
      <c r="D68" s="77" t="s">
        <v>88</v>
      </c>
      <c r="E68" s="48"/>
      <c r="F68" s="48"/>
      <c r="G68" s="122"/>
      <c r="H68" s="59"/>
      <c r="I68" s="125"/>
      <c r="J68" s="59"/>
      <c r="K68" s="59"/>
      <c r="L68" s="60"/>
    </row>
    <row r="69" spans="2:12" ht="12.75" customHeight="1" x14ac:dyDescent="0.2">
      <c r="B69" s="41">
        <v>64</v>
      </c>
      <c r="C69" s="61"/>
      <c r="D69" s="37" t="s">
        <v>89</v>
      </c>
      <c r="E69" s="48" t="s">
        <v>26</v>
      </c>
      <c r="F69" s="48">
        <v>3</v>
      </c>
      <c r="G69" s="101">
        <v>0</v>
      </c>
      <c r="H69" s="50">
        <f t="shared" ref="H69:H90" si="8">PRODUCT(G69,F69)</f>
        <v>0</v>
      </c>
      <c r="I69" s="102">
        <v>0</v>
      </c>
      <c r="J69" s="50">
        <f t="shared" ref="J69:J84" si="9">PRODUCT(I69,F69)</f>
        <v>0</v>
      </c>
      <c r="K69" s="50">
        <f t="shared" ref="K69:K90" si="10">SUM(G69,I69)</f>
        <v>0</v>
      </c>
      <c r="L69" s="51">
        <f t="shared" ref="L69:L90" si="11">PRODUCT(K69,F69)</f>
        <v>0</v>
      </c>
    </row>
    <row r="70" spans="2:12" x14ac:dyDescent="0.2">
      <c r="B70" s="41">
        <v>65</v>
      </c>
      <c r="C70" s="61"/>
      <c r="D70" s="63" t="s">
        <v>90</v>
      </c>
      <c r="E70" s="48" t="s">
        <v>26</v>
      </c>
      <c r="F70" s="48">
        <v>3</v>
      </c>
      <c r="G70" s="101">
        <v>0</v>
      </c>
      <c r="H70" s="50">
        <f t="shared" si="8"/>
        <v>0</v>
      </c>
      <c r="I70" s="102">
        <v>0</v>
      </c>
      <c r="J70" s="50">
        <f t="shared" si="9"/>
        <v>0</v>
      </c>
      <c r="K70" s="50">
        <f t="shared" si="10"/>
        <v>0</v>
      </c>
      <c r="L70" s="51">
        <f t="shared" si="11"/>
        <v>0</v>
      </c>
    </row>
    <row r="71" spans="2:12" x14ac:dyDescent="0.2">
      <c r="B71" s="41">
        <v>66</v>
      </c>
      <c r="C71" s="61"/>
      <c r="D71" s="63" t="s">
        <v>91</v>
      </c>
      <c r="E71" s="48" t="s">
        <v>26</v>
      </c>
      <c r="F71" s="48">
        <v>1</v>
      </c>
      <c r="G71" s="101">
        <v>0</v>
      </c>
      <c r="H71" s="50">
        <f t="shared" si="8"/>
        <v>0</v>
      </c>
      <c r="I71" s="102">
        <v>0</v>
      </c>
      <c r="J71" s="50">
        <f t="shared" si="9"/>
        <v>0</v>
      </c>
      <c r="K71" s="50">
        <f t="shared" si="10"/>
        <v>0</v>
      </c>
      <c r="L71" s="51">
        <f t="shared" si="11"/>
        <v>0</v>
      </c>
    </row>
    <row r="72" spans="2:12" x14ac:dyDescent="0.2">
      <c r="B72" s="41">
        <v>67</v>
      </c>
      <c r="C72" s="61"/>
      <c r="D72" s="63" t="s">
        <v>92</v>
      </c>
      <c r="E72" s="48" t="s">
        <v>26</v>
      </c>
      <c r="F72" s="65">
        <v>1</v>
      </c>
      <c r="G72" s="101">
        <v>0</v>
      </c>
      <c r="H72" s="50">
        <f t="shared" si="8"/>
        <v>0</v>
      </c>
      <c r="I72" s="102">
        <v>0</v>
      </c>
      <c r="J72" s="50">
        <f t="shared" si="9"/>
        <v>0</v>
      </c>
      <c r="K72" s="50">
        <f t="shared" si="10"/>
        <v>0</v>
      </c>
      <c r="L72" s="51">
        <f t="shared" si="11"/>
        <v>0</v>
      </c>
    </row>
    <row r="73" spans="2:12" x14ac:dyDescent="0.2">
      <c r="B73" s="41">
        <v>68</v>
      </c>
      <c r="C73" s="61"/>
      <c r="D73" s="63" t="s">
        <v>93</v>
      </c>
      <c r="E73" s="48" t="s">
        <v>26</v>
      </c>
      <c r="F73" s="65">
        <v>3</v>
      </c>
      <c r="G73" s="101">
        <v>0</v>
      </c>
      <c r="H73" s="50">
        <f t="shared" si="8"/>
        <v>0</v>
      </c>
      <c r="I73" s="102">
        <v>0</v>
      </c>
      <c r="J73" s="50">
        <f t="shared" si="9"/>
        <v>0</v>
      </c>
      <c r="K73" s="50">
        <f t="shared" si="10"/>
        <v>0</v>
      </c>
      <c r="L73" s="51">
        <f t="shared" si="11"/>
        <v>0</v>
      </c>
    </row>
    <row r="74" spans="2:12" x14ac:dyDescent="0.2">
      <c r="B74" s="41">
        <v>69</v>
      </c>
      <c r="C74" s="61"/>
      <c r="D74" s="63"/>
      <c r="E74" s="48"/>
      <c r="F74" s="48"/>
      <c r="G74" s="122"/>
      <c r="H74" s="50"/>
      <c r="I74" s="125"/>
      <c r="J74" s="50"/>
      <c r="K74" s="50"/>
      <c r="L74" s="51"/>
    </row>
    <row r="75" spans="2:12" x14ac:dyDescent="0.2">
      <c r="B75" s="41">
        <v>70</v>
      </c>
      <c r="C75" s="61"/>
      <c r="D75" s="64" t="s">
        <v>94</v>
      </c>
      <c r="E75" s="48"/>
      <c r="F75" s="48"/>
      <c r="G75" s="122"/>
      <c r="H75" s="50"/>
      <c r="I75" s="125"/>
      <c r="J75" s="50"/>
      <c r="K75" s="50"/>
      <c r="L75" s="51"/>
    </row>
    <row r="76" spans="2:12" x14ac:dyDescent="0.2">
      <c r="B76" s="41">
        <v>71</v>
      </c>
      <c r="C76" s="61"/>
      <c r="D76" s="63" t="s">
        <v>95</v>
      </c>
      <c r="E76" s="48" t="s">
        <v>52</v>
      </c>
      <c r="F76" s="48">
        <v>100</v>
      </c>
      <c r="G76" s="101">
        <v>0</v>
      </c>
      <c r="H76" s="50">
        <f t="shared" si="8"/>
        <v>0</v>
      </c>
      <c r="I76" s="102">
        <v>0</v>
      </c>
      <c r="J76" s="50">
        <f t="shared" si="9"/>
        <v>0</v>
      </c>
      <c r="K76" s="50">
        <f t="shared" si="10"/>
        <v>0</v>
      </c>
      <c r="L76" s="51">
        <f t="shared" si="11"/>
        <v>0</v>
      </c>
    </row>
    <row r="77" spans="2:12" ht="12.75" customHeight="1" x14ac:dyDescent="0.2">
      <c r="B77" s="41">
        <v>72</v>
      </c>
      <c r="C77" s="61"/>
      <c r="D77" s="63" t="s">
        <v>96</v>
      </c>
      <c r="E77" s="48" t="s">
        <v>52</v>
      </c>
      <c r="F77" s="48">
        <v>20</v>
      </c>
      <c r="G77" s="101">
        <v>0</v>
      </c>
      <c r="H77" s="50">
        <f t="shared" si="8"/>
        <v>0</v>
      </c>
      <c r="I77" s="102">
        <v>0</v>
      </c>
      <c r="J77" s="50">
        <f t="shared" si="9"/>
        <v>0</v>
      </c>
      <c r="K77" s="50">
        <f t="shared" si="10"/>
        <v>0</v>
      </c>
      <c r="L77" s="51">
        <f t="shared" si="11"/>
        <v>0</v>
      </c>
    </row>
    <row r="78" spans="2:12" ht="12.75" customHeight="1" x14ac:dyDescent="0.2">
      <c r="B78" s="41">
        <v>73</v>
      </c>
      <c r="C78" s="61"/>
      <c r="D78" s="66" t="s">
        <v>97</v>
      </c>
      <c r="E78" s="48" t="s">
        <v>52</v>
      </c>
      <c r="F78" s="67">
        <v>10</v>
      </c>
      <c r="G78" s="101">
        <v>0</v>
      </c>
      <c r="H78" s="50">
        <f t="shared" si="8"/>
        <v>0</v>
      </c>
      <c r="I78" s="102">
        <v>0</v>
      </c>
      <c r="J78" s="50">
        <f t="shared" si="9"/>
        <v>0</v>
      </c>
      <c r="K78" s="50">
        <f t="shared" si="10"/>
        <v>0</v>
      </c>
      <c r="L78" s="51">
        <f t="shared" si="11"/>
        <v>0</v>
      </c>
    </row>
    <row r="79" spans="2:12" x14ac:dyDescent="0.2">
      <c r="B79" s="41">
        <v>74</v>
      </c>
      <c r="C79" s="61"/>
      <c r="D79" s="68" t="s">
        <v>98</v>
      </c>
      <c r="E79" s="48" t="s">
        <v>52</v>
      </c>
      <c r="F79" s="48">
        <v>20</v>
      </c>
      <c r="G79" s="101">
        <v>0</v>
      </c>
      <c r="H79" s="50">
        <f t="shared" si="8"/>
        <v>0</v>
      </c>
      <c r="I79" s="102">
        <v>0</v>
      </c>
      <c r="J79" s="50">
        <f t="shared" si="9"/>
        <v>0</v>
      </c>
      <c r="K79" s="50">
        <f t="shared" si="10"/>
        <v>0</v>
      </c>
      <c r="L79" s="51">
        <f t="shared" si="11"/>
        <v>0</v>
      </c>
    </row>
    <row r="80" spans="2:12" x14ac:dyDescent="0.2">
      <c r="B80" s="41">
        <v>75</v>
      </c>
      <c r="C80" s="61"/>
      <c r="D80" s="69" t="s">
        <v>99</v>
      </c>
      <c r="E80" s="48" t="s">
        <v>52</v>
      </c>
      <c r="F80" s="48">
        <v>40</v>
      </c>
      <c r="G80" s="101">
        <v>0</v>
      </c>
      <c r="H80" s="50">
        <f t="shared" si="8"/>
        <v>0</v>
      </c>
      <c r="I80" s="102">
        <v>0</v>
      </c>
      <c r="J80" s="50">
        <f t="shared" si="9"/>
        <v>0</v>
      </c>
      <c r="K80" s="50">
        <f t="shared" si="10"/>
        <v>0</v>
      </c>
      <c r="L80" s="51">
        <f t="shared" si="11"/>
        <v>0</v>
      </c>
    </row>
    <row r="81" spans="2:12" x14ac:dyDescent="0.2">
      <c r="B81" s="41">
        <v>76</v>
      </c>
      <c r="C81" s="61"/>
      <c r="D81" s="68" t="s">
        <v>100</v>
      </c>
      <c r="E81" s="48" t="s">
        <v>26</v>
      </c>
      <c r="F81" s="48">
        <v>2</v>
      </c>
      <c r="G81" s="101">
        <v>0</v>
      </c>
      <c r="H81" s="50">
        <f t="shared" si="8"/>
        <v>0</v>
      </c>
      <c r="I81" s="102">
        <v>0</v>
      </c>
      <c r="J81" s="50">
        <f t="shared" si="9"/>
        <v>0</v>
      </c>
      <c r="K81" s="50">
        <f t="shared" si="10"/>
        <v>0</v>
      </c>
      <c r="L81" s="51">
        <f t="shared" si="11"/>
        <v>0</v>
      </c>
    </row>
    <row r="82" spans="2:12" x14ac:dyDescent="0.2">
      <c r="B82" s="41">
        <v>77</v>
      </c>
      <c r="C82" s="61"/>
      <c r="D82" s="58" t="s">
        <v>101</v>
      </c>
      <c r="E82" s="48" t="s">
        <v>26</v>
      </c>
      <c r="F82" s="48">
        <v>1</v>
      </c>
      <c r="G82" s="122"/>
      <c r="H82" s="50"/>
      <c r="I82" s="102">
        <v>0</v>
      </c>
      <c r="J82" s="50">
        <f t="shared" si="9"/>
        <v>0</v>
      </c>
      <c r="K82" s="50">
        <f t="shared" si="10"/>
        <v>0</v>
      </c>
      <c r="L82" s="51">
        <f t="shared" si="11"/>
        <v>0</v>
      </c>
    </row>
    <row r="83" spans="2:12" ht="12.75" customHeight="1" x14ac:dyDescent="0.2">
      <c r="B83" s="41">
        <v>78</v>
      </c>
      <c r="C83" s="46"/>
      <c r="D83" s="47" t="s">
        <v>102</v>
      </c>
      <c r="E83" s="48" t="s">
        <v>61</v>
      </c>
      <c r="F83" s="48">
        <v>1</v>
      </c>
      <c r="G83" s="101">
        <v>0</v>
      </c>
      <c r="H83" s="50">
        <f t="shared" si="8"/>
        <v>0</v>
      </c>
      <c r="I83" s="102">
        <v>0</v>
      </c>
      <c r="J83" s="50">
        <f t="shared" si="9"/>
        <v>0</v>
      </c>
      <c r="K83" s="50">
        <f t="shared" si="10"/>
        <v>0</v>
      </c>
      <c r="L83" s="51">
        <f t="shared" si="11"/>
        <v>0</v>
      </c>
    </row>
    <row r="84" spans="2:12" x14ac:dyDescent="0.2">
      <c r="B84" s="41">
        <v>79</v>
      </c>
      <c r="C84" s="61"/>
      <c r="D84" s="71" t="s">
        <v>81</v>
      </c>
      <c r="E84" s="48" t="s">
        <v>61</v>
      </c>
      <c r="F84" s="48">
        <v>1</v>
      </c>
      <c r="G84" s="101">
        <v>0</v>
      </c>
      <c r="H84" s="50">
        <f t="shared" si="8"/>
        <v>0</v>
      </c>
      <c r="I84" s="102">
        <v>0</v>
      </c>
      <c r="J84" s="50">
        <f t="shared" si="9"/>
        <v>0</v>
      </c>
      <c r="K84" s="50">
        <f t="shared" si="10"/>
        <v>0</v>
      </c>
      <c r="L84" s="51">
        <f t="shared" si="11"/>
        <v>0</v>
      </c>
    </row>
    <row r="85" spans="2:12" x14ac:dyDescent="0.2">
      <c r="B85" s="41">
        <v>80</v>
      </c>
      <c r="C85" s="61"/>
      <c r="D85" s="72"/>
      <c r="E85" s="48"/>
      <c r="F85" s="48"/>
      <c r="G85" s="122"/>
      <c r="H85" s="50"/>
      <c r="I85" s="125"/>
      <c r="J85" s="59"/>
      <c r="K85" s="50"/>
      <c r="L85" s="51"/>
    </row>
    <row r="86" spans="2:12" x14ac:dyDescent="0.2">
      <c r="B86" s="41">
        <v>81</v>
      </c>
      <c r="C86" s="61"/>
      <c r="D86" s="39" t="s">
        <v>103</v>
      </c>
      <c r="E86" s="48"/>
      <c r="F86" s="48"/>
      <c r="G86" s="122"/>
      <c r="H86" s="50"/>
      <c r="I86" s="125"/>
      <c r="J86" s="59"/>
      <c r="K86" s="50"/>
      <c r="L86" s="51"/>
    </row>
    <row r="87" spans="2:12" ht="12.75" customHeight="1" x14ac:dyDescent="0.2">
      <c r="B87" s="41">
        <v>82</v>
      </c>
      <c r="C87" s="73"/>
      <c r="D87" s="68" t="s">
        <v>104</v>
      </c>
      <c r="E87" s="74" t="s">
        <v>26</v>
      </c>
      <c r="F87" s="48">
        <v>1</v>
      </c>
      <c r="G87" s="101">
        <v>0</v>
      </c>
      <c r="H87" s="50">
        <f t="shared" si="8"/>
        <v>0</v>
      </c>
      <c r="I87" s="125"/>
      <c r="J87" s="59"/>
      <c r="K87" s="50">
        <f t="shared" si="10"/>
        <v>0</v>
      </c>
      <c r="L87" s="51">
        <f t="shared" si="11"/>
        <v>0</v>
      </c>
    </row>
    <row r="88" spans="2:12" ht="12.75" customHeight="1" x14ac:dyDescent="0.2">
      <c r="B88" s="41">
        <v>83</v>
      </c>
      <c r="C88" s="78"/>
      <c r="D88" s="68" t="s">
        <v>105</v>
      </c>
      <c r="E88" s="74" t="s">
        <v>61</v>
      </c>
      <c r="F88" s="48">
        <v>1</v>
      </c>
      <c r="G88" s="101">
        <v>0</v>
      </c>
      <c r="H88" s="50">
        <f t="shared" si="8"/>
        <v>0</v>
      </c>
      <c r="I88" s="125"/>
      <c r="J88" s="59"/>
      <c r="K88" s="50">
        <f t="shared" si="10"/>
        <v>0</v>
      </c>
      <c r="L88" s="51">
        <f t="shared" si="11"/>
        <v>0</v>
      </c>
    </row>
    <row r="89" spans="2:12" x14ac:dyDescent="0.2">
      <c r="B89" s="41">
        <v>84</v>
      </c>
      <c r="C89" s="73"/>
      <c r="D89" s="68" t="s">
        <v>84</v>
      </c>
      <c r="E89" s="74" t="s">
        <v>26</v>
      </c>
      <c r="F89" s="65">
        <v>1</v>
      </c>
      <c r="G89" s="101">
        <v>0</v>
      </c>
      <c r="H89" s="50">
        <f t="shared" si="8"/>
        <v>0</v>
      </c>
      <c r="I89" s="125"/>
      <c r="J89" s="59"/>
      <c r="K89" s="50">
        <f t="shared" si="10"/>
        <v>0</v>
      </c>
      <c r="L89" s="51">
        <f t="shared" si="11"/>
        <v>0</v>
      </c>
    </row>
    <row r="90" spans="2:12" x14ac:dyDescent="0.2">
      <c r="B90" s="41">
        <v>85</v>
      </c>
      <c r="C90" s="73"/>
      <c r="D90" s="68" t="s">
        <v>85</v>
      </c>
      <c r="E90" s="74" t="s">
        <v>26</v>
      </c>
      <c r="F90" s="65">
        <v>1</v>
      </c>
      <c r="G90" s="101">
        <v>0</v>
      </c>
      <c r="H90" s="50">
        <f t="shared" si="8"/>
        <v>0</v>
      </c>
      <c r="I90" s="125"/>
      <c r="J90" s="59"/>
      <c r="K90" s="50">
        <f t="shared" si="10"/>
        <v>0</v>
      </c>
      <c r="L90" s="51">
        <f t="shared" si="11"/>
        <v>0</v>
      </c>
    </row>
    <row r="91" spans="2:12" x14ac:dyDescent="0.2">
      <c r="B91" s="41">
        <v>86</v>
      </c>
      <c r="C91" s="65"/>
      <c r="D91" s="68"/>
      <c r="E91" s="73"/>
      <c r="F91" s="48"/>
      <c r="G91" s="122"/>
      <c r="H91" s="59"/>
      <c r="I91" s="125"/>
      <c r="J91" s="59"/>
      <c r="K91" s="59"/>
      <c r="L91" s="60"/>
    </row>
    <row r="92" spans="2:12" ht="13.5" customHeight="1" x14ac:dyDescent="0.2">
      <c r="B92" s="41">
        <v>87</v>
      </c>
      <c r="C92" s="104" t="s">
        <v>106</v>
      </c>
      <c r="D92" s="105"/>
      <c r="E92" s="54"/>
      <c r="F92" s="54"/>
      <c r="G92" s="120"/>
      <c r="H92" s="55">
        <f>SUM(H69:H90)</f>
        <v>0</v>
      </c>
      <c r="I92" s="124"/>
      <c r="J92" s="55">
        <f>SUM(J69:J91)</f>
        <v>0</v>
      </c>
      <c r="K92" s="55"/>
      <c r="L92" s="55">
        <f>SUM(L69:L91)</f>
        <v>0</v>
      </c>
    </row>
    <row r="93" spans="2:12" ht="13.5" customHeight="1" x14ac:dyDescent="0.2">
      <c r="B93" s="41">
        <v>88</v>
      </c>
      <c r="C93" s="56"/>
      <c r="D93" s="56"/>
      <c r="E93" s="56"/>
      <c r="F93" s="56"/>
      <c r="G93" s="121"/>
      <c r="H93" s="56"/>
      <c r="I93" s="121"/>
      <c r="J93" s="56"/>
      <c r="K93" s="56"/>
      <c r="L93" s="57"/>
    </row>
    <row r="94" spans="2:12" ht="12.75" customHeight="1" x14ac:dyDescent="0.2">
      <c r="B94" s="41">
        <v>89</v>
      </c>
      <c r="C94" s="104" t="s">
        <v>107</v>
      </c>
      <c r="D94" s="105"/>
      <c r="E94" s="42"/>
      <c r="F94" s="42"/>
      <c r="G94" s="120"/>
      <c r="H94" s="44"/>
      <c r="I94" s="124"/>
      <c r="J94" s="44"/>
      <c r="K94" s="44"/>
      <c r="L94" s="45" t="s">
        <v>23</v>
      </c>
    </row>
    <row r="95" spans="2:12" ht="12.75" customHeight="1" x14ac:dyDescent="0.2">
      <c r="B95" s="41">
        <v>90</v>
      </c>
      <c r="C95" s="61"/>
      <c r="D95" s="62" t="s">
        <v>108</v>
      </c>
      <c r="E95" s="48" t="s">
        <v>26</v>
      </c>
      <c r="F95" s="48">
        <v>3</v>
      </c>
      <c r="G95" s="101">
        <v>0</v>
      </c>
      <c r="H95" s="50">
        <f t="shared" ref="H95:H103" si="12">PRODUCT(G95,F95)</f>
        <v>0</v>
      </c>
      <c r="I95" s="102">
        <v>0</v>
      </c>
      <c r="J95" s="50">
        <f t="shared" ref="J95:J103" si="13">PRODUCT(I95,F95)</f>
        <v>0</v>
      </c>
      <c r="K95" s="50">
        <f t="shared" ref="K95:K103" si="14">SUM(G95,I95)</f>
        <v>0</v>
      </c>
      <c r="L95" s="51">
        <f t="shared" ref="L95:L103" si="15">PRODUCT(K95,F95)</f>
        <v>0</v>
      </c>
    </row>
    <row r="96" spans="2:12" ht="12.75" customHeight="1" x14ac:dyDescent="0.2">
      <c r="B96" s="41">
        <v>91</v>
      </c>
      <c r="C96" s="61"/>
      <c r="D96" s="37" t="s">
        <v>109</v>
      </c>
      <c r="E96" s="48" t="s">
        <v>26</v>
      </c>
      <c r="F96" s="48">
        <v>3</v>
      </c>
      <c r="G96" s="101">
        <v>0</v>
      </c>
      <c r="H96" s="50">
        <f t="shared" si="12"/>
        <v>0</v>
      </c>
      <c r="I96" s="102">
        <v>0</v>
      </c>
      <c r="J96" s="50">
        <f t="shared" si="13"/>
        <v>0</v>
      </c>
      <c r="K96" s="50">
        <f t="shared" si="14"/>
        <v>0</v>
      </c>
      <c r="L96" s="51">
        <f t="shared" si="15"/>
        <v>0</v>
      </c>
    </row>
    <row r="97" spans="1:12" x14ac:dyDescent="0.2">
      <c r="B97" s="41">
        <v>92</v>
      </c>
      <c r="C97" s="61"/>
      <c r="D97" s="63" t="s">
        <v>110</v>
      </c>
      <c r="E97" s="48" t="s">
        <v>52</v>
      </c>
      <c r="F97" s="48">
        <v>100</v>
      </c>
      <c r="G97" s="101">
        <v>0</v>
      </c>
      <c r="H97" s="50">
        <f t="shared" si="12"/>
        <v>0</v>
      </c>
      <c r="I97" s="102">
        <v>0</v>
      </c>
      <c r="J97" s="50">
        <f t="shared" si="13"/>
        <v>0</v>
      </c>
      <c r="K97" s="50">
        <f t="shared" si="14"/>
        <v>0</v>
      </c>
      <c r="L97" s="51">
        <f t="shared" si="15"/>
        <v>0</v>
      </c>
    </row>
    <row r="98" spans="1:12" x14ac:dyDescent="0.2">
      <c r="B98" s="41">
        <v>93</v>
      </c>
      <c r="C98" s="61"/>
      <c r="D98" s="63" t="s">
        <v>111</v>
      </c>
      <c r="E98" s="48" t="s">
        <v>52</v>
      </c>
      <c r="F98" s="48">
        <v>20</v>
      </c>
      <c r="G98" s="101">
        <v>0</v>
      </c>
      <c r="H98" s="50">
        <f t="shared" si="12"/>
        <v>0</v>
      </c>
      <c r="I98" s="102">
        <v>0</v>
      </c>
      <c r="J98" s="50">
        <f t="shared" si="13"/>
        <v>0</v>
      </c>
      <c r="K98" s="50">
        <f t="shared" si="14"/>
        <v>0</v>
      </c>
      <c r="L98" s="51">
        <f t="shared" si="15"/>
        <v>0</v>
      </c>
    </row>
    <row r="99" spans="1:12" x14ac:dyDescent="0.2">
      <c r="B99" s="41">
        <v>94</v>
      </c>
      <c r="C99" s="61"/>
      <c r="D99" s="63" t="s">
        <v>98</v>
      </c>
      <c r="E99" s="48" t="s">
        <v>52</v>
      </c>
      <c r="F99" s="65">
        <v>50</v>
      </c>
      <c r="G99" s="101">
        <v>0</v>
      </c>
      <c r="H99" s="50">
        <f t="shared" si="12"/>
        <v>0</v>
      </c>
      <c r="I99" s="102">
        <v>0</v>
      </c>
      <c r="J99" s="50">
        <f t="shared" si="13"/>
        <v>0</v>
      </c>
      <c r="K99" s="50">
        <f t="shared" si="14"/>
        <v>0</v>
      </c>
      <c r="L99" s="51">
        <f t="shared" si="15"/>
        <v>0</v>
      </c>
    </row>
    <row r="100" spans="1:12" x14ac:dyDescent="0.2">
      <c r="B100" s="41">
        <v>95</v>
      </c>
      <c r="C100" s="61"/>
      <c r="D100" s="63" t="s">
        <v>112</v>
      </c>
      <c r="E100" s="48" t="s">
        <v>52</v>
      </c>
      <c r="F100" s="65">
        <v>10</v>
      </c>
      <c r="G100" s="101">
        <v>0</v>
      </c>
      <c r="H100" s="50">
        <f t="shared" si="12"/>
        <v>0</v>
      </c>
      <c r="I100" s="102">
        <v>0</v>
      </c>
      <c r="J100" s="50">
        <f t="shared" si="13"/>
        <v>0</v>
      </c>
      <c r="K100" s="50">
        <f t="shared" si="14"/>
        <v>0</v>
      </c>
      <c r="L100" s="51">
        <f t="shared" si="15"/>
        <v>0</v>
      </c>
    </row>
    <row r="101" spans="1:12" x14ac:dyDescent="0.2">
      <c r="B101" s="41">
        <v>96</v>
      </c>
      <c r="C101" s="61"/>
      <c r="D101" s="63" t="s">
        <v>113</v>
      </c>
      <c r="E101" s="48" t="s">
        <v>26</v>
      </c>
      <c r="F101" s="48">
        <v>2</v>
      </c>
      <c r="G101" s="122"/>
      <c r="H101" s="50"/>
      <c r="I101" s="102">
        <v>0</v>
      </c>
      <c r="J101" s="50">
        <f t="shared" si="13"/>
        <v>0</v>
      </c>
      <c r="K101" s="50">
        <f t="shared" si="14"/>
        <v>0</v>
      </c>
      <c r="L101" s="51">
        <f t="shared" si="15"/>
        <v>0</v>
      </c>
    </row>
    <row r="102" spans="1:12" x14ac:dyDescent="0.2">
      <c r="B102" s="41">
        <v>97</v>
      </c>
      <c r="C102" s="61"/>
      <c r="D102" s="63" t="s">
        <v>114</v>
      </c>
      <c r="E102" s="48" t="s">
        <v>26</v>
      </c>
      <c r="F102" s="48">
        <v>1</v>
      </c>
      <c r="G102" s="101">
        <v>0</v>
      </c>
      <c r="H102" s="50">
        <f t="shared" si="12"/>
        <v>0</v>
      </c>
      <c r="I102" s="102">
        <v>0</v>
      </c>
      <c r="J102" s="50">
        <f t="shared" si="13"/>
        <v>0</v>
      </c>
      <c r="K102" s="50">
        <f t="shared" si="14"/>
        <v>0</v>
      </c>
      <c r="L102" s="51">
        <f t="shared" si="15"/>
        <v>0</v>
      </c>
    </row>
    <row r="103" spans="1:12" x14ac:dyDescent="0.2">
      <c r="B103" s="41">
        <v>98</v>
      </c>
      <c r="C103" s="61"/>
      <c r="D103" s="63" t="s">
        <v>115</v>
      </c>
      <c r="E103" s="48" t="s">
        <v>61</v>
      </c>
      <c r="F103" s="48">
        <v>1</v>
      </c>
      <c r="G103" s="101">
        <v>0</v>
      </c>
      <c r="H103" s="50">
        <f t="shared" si="12"/>
        <v>0</v>
      </c>
      <c r="I103" s="102">
        <v>0</v>
      </c>
      <c r="J103" s="50">
        <f t="shared" si="13"/>
        <v>0</v>
      </c>
      <c r="K103" s="50">
        <f t="shared" si="14"/>
        <v>0</v>
      </c>
      <c r="L103" s="51">
        <f t="shared" si="15"/>
        <v>0</v>
      </c>
    </row>
    <row r="104" spans="1:12" x14ac:dyDescent="0.2">
      <c r="B104" s="41">
        <v>99</v>
      </c>
      <c r="C104" s="65"/>
      <c r="D104" s="68"/>
      <c r="E104" s="73"/>
      <c r="F104" s="48"/>
      <c r="G104" s="122"/>
      <c r="H104" s="59"/>
      <c r="I104" s="59"/>
      <c r="J104" s="59"/>
      <c r="K104" s="59"/>
      <c r="L104" s="60"/>
    </row>
    <row r="105" spans="1:12" ht="13.5" customHeight="1" x14ac:dyDescent="0.2">
      <c r="B105" s="41">
        <v>100</v>
      </c>
      <c r="C105" s="104" t="s">
        <v>116</v>
      </c>
      <c r="D105" s="105"/>
      <c r="E105" s="54"/>
      <c r="F105" s="54"/>
      <c r="G105" s="43"/>
      <c r="H105" s="55">
        <f>SUM(H95:H104)</f>
        <v>0</v>
      </c>
      <c r="I105" s="44"/>
      <c r="J105" s="55">
        <f>SUM(J95:J104)</f>
        <v>0</v>
      </c>
      <c r="K105" s="55"/>
      <c r="L105" s="55">
        <f>SUM(L95:L104)</f>
        <v>0</v>
      </c>
    </row>
    <row r="106" spans="1:12" x14ac:dyDescent="0.2">
      <c r="B106" s="32"/>
      <c r="C106" s="33"/>
      <c r="D106" s="79"/>
      <c r="E106" s="34"/>
      <c r="F106" s="34"/>
      <c r="G106" s="80"/>
      <c r="H106" s="80"/>
      <c r="I106" s="80"/>
      <c r="J106" s="80"/>
      <c r="K106" s="80"/>
      <c r="L106" s="81"/>
    </row>
    <row r="107" spans="1:12" s="82" customFormat="1" x14ac:dyDescent="0.2">
      <c r="B107" s="83" t="s">
        <v>117</v>
      </c>
      <c r="C107" s="84"/>
      <c r="D107" s="84"/>
      <c r="E107" s="85"/>
      <c r="F107" s="85"/>
      <c r="G107" s="86"/>
      <c r="H107" s="86">
        <f>SUM(H105,H92,H65,H40)</f>
        <v>0</v>
      </c>
      <c r="I107" s="86"/>
      <c r="J107" s="86">
        <f>SUM(J105,J92,J65,J40)</f>
        <v>0</v>
      </c>
      <c r="K107" s="86"/>
      <c r="L107" s="86">
        <f>SUM(L105,L92,L65,L40)</f>
        <v>0</v>
      </c>
    </row>
    <row r="109" spans="1:12" s="90" customFormat="1" x14ac:dyDescent="0.2">
      <c r="A109" s="87"/>
      <c r="B109" s="106" t="s">
        <v>5</v>
      </c>
      <c r="C109" s="106"/>
      <c r="D109" s="88">
        <f>L107</f>
        <v>0</v>
      </c>
      <c r="E109" s="89"/>
      <c r="F109" s="89"/>
      <c r="G109" s="89"/>
    </row>
    <row r="110" spans="1:12" s="90" customFormat="1" ht="6" customHeight="1" x14ac:dyDescent="0.2">
      <c r="A110" s="87"/>
      <c r="B110" s="103"/>
      <c r="C110" s="103"/>
      <c r="D110" s="91"/>
      <c r="E110" s="89"/>
      <c r="F110" s="89"/>
      <c r="G110" s="89"/>
    </row>
    <row r="111" spans="1:12" s="90" customFormat="1" x14ac:dyDescent="0.2">
      <c r="B111" s="87" t="s">
        <v>118</v>
      </c>
      <c r="C111" s="92">
        <v>0.21</v>
      </c>
      <c r="D111" s="93"/>
      <c r="E111" s="94"/>
      <c r="F111" s="94"/>
      <c r="G111" s="94"/>
      <c r="H111" s="94"/>
    </row>
    <row r="112" spans="1:12" s="90" customFormat="1" ht="6.75" customHeight="1" x14ac:dyDescent="0.2">
      <c r="B112" s="107"/>
      <c r="C112" s="107"/>
      <c r="D112" s="95"/>
      <c r="E112" s="94"/>
      <c r="F112" s="94"/>
      <c r="G112" s="94"/>
      <c r="H112" s="94"/>
    </row>
    <row r="113" spans="2:8" s="90" customFormat="1" x14ac:dyDescent="0.2">
      <c r="B113" s="103" t="s">
        <v>7</v>
      </c>
      <c r="C113" s="103"/>
      <c r="D113" s="93">
        <f>PRODUCT(D109,1.21)</f>
        <v>0</v>
      </c>
      <c r="E113" s="94"/>
      <c r="F113" s="94"/>
      <c r="G113" s="94"/>
      <c r="H113" s="94"/>
    </row>
    <row r="114" spans="2:8" s="90" customFormat="1" ht="5.25" customHeight="1" x14ac:dyDescent="0.2"/>
    <row r="115" spans="2:8" s="90" customFormat="1" x14ac:dyDescent="0.2">
      <c r="B115" s="96" t="s">
        <v>8</v>
      </c>
      <c r="D115" s="97">
        <v>42797</v>
      </c>
    </row>
    <row r="116" spans="2:8" s="90" customFormat="1" x14ac:dyDescent="0.2">
      <c r="B116" s="96"/>
      <c r="D116" s="98"/>
    </row>
    <row r="117" spans="2:8" s="90" customFormat="1" x14ac:dyDescent="0.2">
      <c r="D117" s="98"/>
    </row>
  </sheetData>
  <sheetProtection sheet="1" objects="1" scenarios="1"/>
  <mergeCells count="22">
    <mergeCell ref="L4:L5"/>
    <mergeCell ref="B1:C1"/>
    <mergeCell ref="B4:B5"/>
    <mergeCell ref="C4:C5"/>
    <mergeCell ref="D4:D5"/>
    <mergeCell ref="E4:E5"/>
    <mergeCell ref="F4:F5"/>
    <mergeCell ref="G4:H4"/>
    <mergeCell ref="I4:J4"/>
    <mergeCell ref="K4:K5"/>
    <mergeCell ref="B113:C113"/>
    <mergeCell ref="C6:D6"/>
    <mergeCell ref="C40:D40"/>
    <mergeCell ref="C42:D42"/>
    <mergeCell ref="C65:D65"/>
    <mergeCell ref="C67:D67"/>
    <mergeCell ref="C92:D92"/>
    <mergeCell ref="C94:D94"/>
    <mergeCell ref="C105:D105"/>
    <mergeCell ref="B109:C109"/>
    <mergeCell ref="B110:C110"/>
    <mergeCell ref="B112:C112"/>
  </mergeCells>
  <printOptions horizontalCentered="1"/>
  <pageMargins left="0.78740157480314965" right="0.78740157480314965" top="0.51181102362204722" bottom="0.98425196850393704" header="0.51181102362204722" footer="0.51181102362204722"/>
  <pageSetup paperSize="9" scale="44" firstPageNumber="5" fitToHeight="0" orientation="landscape" useFirstPageNumber="1" horizontalDpi="300" verticalDpi="300" r:id="rId1"/>
  <headerFooter alignWithMargins="0">
    <oddFooter>&amp;LKappenberger+Braun, Elektro-Technik spol. s r.o.&amp;RStrana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Položky</vt:lpstr>
      <vt:lpstr>Položky!Názvy_tisku</vt:lpstr>
      <vt:lpstr>Položky!Oblast_tisku</vt:lpstr>
      <vt:lpstr>Rekapitulace!Oblast_tisku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Ing. Tomáš LINDA</cp:lastModifiedBy>
  <dcterms:created xsi:type="dcterms:W3CDTF">2017-03-03T19:11:47Z</dcterms:created>
  <dcterms:modified xsi:type="dcterms:W3CDTF">2017-04-05T09:03:23Z</dcterms:modified>
</cp:coreProperties>
</file>