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služby'!$B$1:$O$18</definedName>
  </definedNames>
  <calcPr calcId="145621"/>
</workbook>
</file>

<file path=xl/sharedStrings.xml><?xml version="1.0" encoding="utf-8"?>
<sst xmlns="http://schemas.openxmlformats.org/spreadsheetml/2006/main" count="66" uniqueCount="53">
  <si>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</si>
  <si>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</si>
  <si>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</si>
  <si>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</si>
  <si>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</si>
  <si>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</si>
  <si>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</si>
  <si>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</si>
  <si>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</si>
  <si>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</si>
  <si>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</si>
  <si>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</si>
  <si>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</si>
  <si>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</si>
  <si>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</si>
  <si>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</si>
  <si>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</si>
  <si>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</si>
  <si>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</si>
  <si>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</si>
  <si>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</si>
  <si>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</si>
  <si>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Tiskařské služby (II.) - 011 - 2017 (TS-011-2017)</t>
  </si>
  <si>
    <t>Priloha_c._1_SoD_technicka_specifikace_TS-011-2017</t>
  </si>
  <si>
    <t>Západočeská univerzita v Plzni, Prodejna skript, Univerzitní 18, 306 14 Plzeň</t>
  </si>
  <si>
    <t>tyto položky je možné fakturovat společně</t>
  </si>
  <si>
    <t>ks</t>
  </si>
  <si>
    <t>tisk publikace Pružnost a pevnost ve stavitelství, více viz příloha smlouvy č. 2</t>
  </si>
  <si>
    <t xml:space="preserve">skripta FAV  </t>
  </si>
  <si>
    <t>tisk publikace Základy metodologie výzkumu, více viz příloha smlouvy č. 3</t>
  </si>
  <si>
    <t>skripta FEK</t>
  </si>
  <si>
    <t>tisk publikace Kdo tvoří ten nezlobí aneb práce s loutkou v mateřské škole, více viz příloha smlouvy č. 4</t>
  </si>
  <si>
    <t>publikace FPE</t>
  </si>
  <si>
    <t>Katedra matematiky, fyziky a technické výchovy FPE ZČU, Doc. PaedDr. Jarmila
Honzíková, Ph.D., Klatovská 51, 301 00 Plzeň</t>
  </si>
  <si>
    <t>časopis ZČU</t>
  </si>
  <si>
    <t>tisk časopisu ZČU&amp;Absolventi, více viz příloha smlouvy č. 5</t>
  </si>
  <si>
    <t>fakturovat zvlášť</t>
  </si>
  <si>
    <t>Vnější vztahy ZČU, Kateřina Modrá, Univerzitní 8, 306 14 Plzeň</t>
  </si>
  <si>
    <t>Bc. Kateřina Modrá, tel.: 377 631 006, e-mail: kmodra@rek.zcu.cz</t>
  </si>
  <si>
    <t>BOH 2017/1</t>
  </si>
  <si>
    <t>Fakulta pedagogická ZČU, Katedra historie, Veleslavínova 42, 301 00 Plzeň</t>
  </si>
  <si>
    <t>Doc. PaedDr. Naděžda MORÁVKOVÁ, Ph.D., e-mail: moravkov@khi.zcu.cz
tel. +420377636600
mobil +420777207171</t>
  </si>
  <si>
    <t>MEMO 2017/1</t>
  </si>
  <si>
    <t>tisk časopisu Bohemiae occidentalis historica 2017/1, více viz příloha smlouvy č. 6</t>
  </si>
  <si>
    <t>tisk časopisu Memo 2017/1, více viz příloha smlouvy č. 7</t>
  </si>
  <si>
    <t>publikace FPE2</t>
  </si>
  <si>
    <t>tisk publikace Václav Spěváček, život a dílo, více viz příloha smlouvy č. 8</t>
  </si>
  <si>
    <t>publikace FF1</t>
  </si>
  <si>
    <t xml:space="preserve">Mgr. Iveta Nocarová, E-mail: inocarov@kbs.zcu.cz, tel.: 377 635 353 </t>
  </si>
  <si>
    <t>Katedra blízkovýchodních studií, Západočeská Univerzita v Plzni, Sedláčkova 15, 306 14 Plzeň</t>
  </si>
  <si>
    <t>tisk publikace Život za zdí, více viz příloha smlouvy č. 9</t>
  </si>
  <si>
    <t>publikace FF2</t>
  </si>
  <si>
    <t>tisk publikace Židé v Putinově stínu, více viz příloha smlouvy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</si>
</sst>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textRotation="90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zoomScale="85" zoomScaleNormal="85" workbookViewId="0" topLeftCell="A1">
      <selection activeCell="M15" sqref="M15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3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92" customWidth="1"/>
    <col min="10" max="11" width="22.140625" style="92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22</v>
      </c>
      <c r="C1" s="36"/>
      <c r="D1" s="36"/>
      <c r="E1" s="18"/>
      <c r="F1" s="11"/>
      <c r="G1" s="11"/>
      <c r="I1" s="11"/>
      <c r="J1" s="11"/>
      <c r="K1" s="11"/>
      <c r="M1" s="37" t="s">
        <v>23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30.75" customHeight="1" thickTop="1">
      <c r="A7" s="49"/>
      <c r="B7" s="50">
        <v>1</v>
      </c>
      <c r="C7" s="51" t="s">
        <v>28</v>
      </c>
      <c r="D7" s="52">
        <v>136</v>
      </c>
      <c r="E7" s="51" t="s">
        <v>26</v>
      </c>
      <c r="F7" s="53" t="s">
        <v>27</v>
      </c>
      <c r="G7" s="54" t="s">
        <v>25</v>
      </c>
      <c r="H7" s="55" t="s">
        <v>21</v>
      </c>
      <c r="I7" s="56" t="s">
        <v>24</v>
      </c>
      <c r="J7" s="8" t="e">
        <f>D7*#REF!</f>
        <v>#REF!</v>
      </c>
      <c r="K7" s="8">
        <f aca="true" t="shared" si="0" ref="K7:K15">D7*L7</f>
        <v>16320</v>
      </c>
      <c r="L7" s="28">
        <v>120</v>
      </c>
      <c r="M7" s="29"/>
      <c r="N7" s="30">
        <f aca="true" t="shared" si="1" ref="N7:N15">D7*M7</f>
        <v>0</v>
      </c>
      <c r="O7" s="24" t="str">
        <f>IF(ISNUMBER(M7),IF(M7&gt;L7,"NEVYHOVUJE","VYHOVUJE")," ")</f>
        <v xml:space="preserve"> </v>
      </c>
    </row>
    <row r="8" spans="2:15" ht="30">
      <c r="B8" s="58">
        <v>2</v>
      </c>
      <c r="C8" s="59" t="s">
        <v>30</v>
      </c>
      <c r="D8" s="60">
        <v>346</v>
      </c>
      <c r="E8" s="59" t="s">
        <v>26</v>
      </c>
      <c r="F8" s="61" t="s">
        <v>29</v>
      </c>
      <c r="G8" s="62"/>
      <c r="H8" s="63"/>
      <c r="I8" s="64"/>
      <c r="J8" s="6" t="e">
        <f>D8*#REF!</f>
        <v>#REF!</v>
      </c>
      <c r="K8" s="6">
        <f t="shared" si="0"/>
        <v>20760</v>
      </c>
      <c r="L8" s="7">
        <v>60</v>
      </c>
      <c r="M8" s="26"/>
      <c r="N8" s="27">
        <f t="shared" si="1"/>
        <v>0</v>
      </c>
      <c r="O8" s="25" t="str">
        <f aca="true" t="shared" si="2" ref="O8:O15">IF(ISNUMBER(M8),IF(M8&gt;L8,"NEVYHOVUJE","VYHOVUJE")," ")</f>
        <v xml:space="preserve"> </v>
      </c>
    </row>
    <row r="9" spans="2:15" ht="105">
      <c r="B9" s="58">
        <v>3</v>
      </c>
      <c r="C9" s="59" t="s">
        <v>32</v>
      </c>
      <c r="D9" s="60">
        <v>150</v>
      </c>
      <c r="E9" s="59" t="s">
        <v>26</v>
      </c>
      <c r="F9" s="61" t="s">
        <v>31</v>
      </c>
      <c r="G9" s="65"/>
      <c r="H9" s="64"/>
      <c r="I9" s="66" t="s">
        <v>33</v>
      </c>
      <c r="J9" s="6" t="e">
        <f>D9*#REF!</f>
        <v>#REF!</v>
      </c>
      <c r="K9" s="6">
        <f t="shared" si="0"/>
        <v>14250</v>
      </c>
      <c r="L9" s="7">
        <v>95</v>
      </c>
      <c r="M9" s="26"/>
      <c r="N9" s="27">
        <f t="shared" si="1"/>
        <v>0</v>
      </c>
      <c r="O9" s="25" t="str">
        <f t="shared" si="2"/>
        <v xml:space="preserve"> </v>
      </c>
    </row>
    <row r="10" spans="2:15" ht="60">
      <c r="B10" s="58">
        <v>4</v>
      </c>
      <c r="C10" s="59" t="s">
        <v>34</v>
      </c>
      <c r="D10" s="60">
        <v>3000</v>
      </c>
      <c r="E10" s="59" t="s">
        <v>26</v>
      </c>
      <c r="F10" s="61" t="s">
        <v>35</v>
      </c>
      <c r="G10" s="67" t="s">
        <v>36</v>
      </c>
      <c r="H10" s="68" t="s">
        <v>38</v>
      </c>
      <c r="I10" s="66" t="s">
        <v>37</v>
      </c>
      <c r="J10" s="6" t="e">
        <f>D10*#REF!</f>
        <v>#REF!</v>
      </c>
      <c r="K10" s="6">
        <f t="shared" si="0"/>
        <v>75000</v>
      </c>
      <c r="L10" s="7">
        <v>25</v>
      </c>
      <c r="M10" s="26"/>
      <c r="N10" s="27">
        <f t="shared" si="1"/>
        <v>0</v>
      </c>
      <c r="O10" s="25" t="str">
        <f t="shared" si="2"/>
        <v xml:space="preserve"> </v>
      </c>
    </row>
    <row r="11" spans="2:15" ht="45" customHeight="1">
      <c r="B11" s="58">
        <v>5</v>
      </c>
      <c r="C11" s="59" t="s">
        <v>39</v>
      </c>
      <c r="D11" s="60">
        <v>70</v>
      </c>
      <c r="E11" s="59" t="s">
        <v>26</v>
      </c>
      <c r="F11" s="61" t="s">
        <v>43</v>
      </c>
      <c r="G11" s="69" t="s">
        <v>25</v>
      </c>
      <c r="H11" s="70" t="s">
        <v>41</v>
      </c>
      <c r="I11" s="71" t="s">
        <v>40</v>
      </c>
      <c r="J11" s="6" t="e">
        <f>D11*#REF!</f>
        <v>#REF!</v>
      </c>
      <c r="K11" s="6">
        <f t="shared" si="0"/>
        <v>4550</v>
      </c>
      <c r="L11" s="7">
        <v>65</v>
      </c>
      <c r="M11" s="26"/>
      <c r="N11" s="27">
        <f t="shared" si="1"/>
        <v>0</v>
      </c>
      <c r="O11" s="25" t="str">
        <f t="shared" si="2"/>
        <v xml:space="preserve"> </v>
      </c>
    </row>
    <row r="12" spans="2:15" ht="30">
      <c r="B12" s="58">
        <v>6</v>
      </c>
      <c r="C12" s="59" t="s">
        <v>42</v>
      </c>
      <c r="D12" s="60">
        <v>50</v>
      </c>
      <c r="E12" s="59" t="s">
        <v>26</v>
      </c>
      <c r="F12" s="61" t="s">
        <v>44</v>
      </c>
      <c r="G12" s="62"/>
      <c r="H12" s="63"/>
      <c r="I12" s="63"/>
      <c r="J12" s="6" t="e">
        <f>D12*#REF!</f>
        <v>#REF!</v>
      </c>
      <c r="K12" s="6">
        <f t="shared" si="0"/>
        <v>3250</v>
      </c>
      <c r="L12" s="7">
        <v>65</v>
      </c>
      <c r="M12" s="26"/>
      <c r="N12" s="27">
        <f t="shared" si="1"/>
        <v>0</v>
      </c>
      <c r="O12" s="25" t="str">
        <f t="shared" si="2"/>
        <v xml:space="preserve"> </v>
      </c>
    </row>
    <row r="13" spans="2:15" ht="30">
      <c r="B13" s="58">
        <v>7</v>
      </c>
      <c r="C13" s="59" t="s">
        <v>45</v>
      </c>
      <c r="D13" s="60">
        <v>20</v>
      </c>
      <c r="E13" s="59" t="s">
        <v>26</v>
      </c>
      <c r="F13" s="61" t="s">
        <v>46</v>
      </c>
      <c r="G13" s="65"/>
      <c r="H13" s="64"/>
      <c r="I13" s="64"/>
      <c r="J13" s="6" t="e">
        <f>D13*#REF!</f>
        <v>#REF!</v>
      </c>
      <c r="K13" s="6">
        <f t="shared" si="0"/>
        <v>1200</v>
      </c>
      <c r="L13" s="7">
        <v>60</v>
      </c>
      <c r="M13" s="26"/>
      <c r="N13" s="27">
        <f t="shared" si="1"/>
        <v>0</v>
      </c>
      <c r="O13" s="25" t="str">
        <f t="shared" si="2"/>
        <v xml:space="preserve"> </v>
      </c>
    </row>
    <row r="14" spans="2:15" ht="90">
      <c r="B14" s="58">
        <v>8</v>
      </c>
      <c r="C14" s="59" t="s">
        <v>47</v>
      </c>
      <c r="D14" s="60">
        <v>150</v>
      </c>
      <c r="E14" s="59" t="s">
        <v>26</v>
      </c>
      <c r="F14" s="61" t="s">
        <v>50</v>
      </c>
      <c r="G14" s="67" t="s">
        <v>36</v>
      </c>
      <c r="H14" s="68" t="s">
        <v>48</v>
      </c>
      <c r="I14" s="66" t="s">
        <v>49</v>
      </c>
      <c r="J14" s="6" t="e">
        <f>D14*#REF!</f>
        <v>#REF!</v>
      </c>
      <c r="K14" s="6">
        <f t="shared" si="0"/>
        <v>9750</v>
      </c>
      <c r="L14" s="7">
        <v>65</v>
      </c>
      <c r="M14" s="26"/>
      <c r="N14" s="27">
        <f t="shared" si="1"/>
        <v>0</v>
      </c>
      <c r="O14" s="25" t="str">
        <f t="shared" si="2"/>
        <v xml:space="preserve"> </v>
      </c>
    </row>
    <row r="15" spans="2:15" ht="90.75" thickBot="1">
      <c r="B15" s="58">
        <v>9</v>
      </c>
      <c r="C15" s="59" t="s">
        <v>51</v>
      </c>
      <c r="D15" s="60">
        <v>150</v>
      </c>
      <c r="E15" s="59" t="s">
        <v>26</v>
      </c>
      <c r="F15" s="61" t="s">
        <v>52</v>
      </c>
      <c r="G15" s="67" t="s">
        <v>36</v>
      </c>
      <c r="H15" s="68" t="s">
        <v>48</v>
      </c>
      <c r="I15" s="66" t="s">
        <v>49</v>
      </c>
      <c r="J15" s="6" t="e">
        <f>D15*#REF!</f>
        <v>#REF!</v>
      </c>
      <c r="K15" s="6">
        <f t="shared" si="0"/>
        <v>11250</v>
      </c>
      <c r="L15" s="7">
        <v>75</v>
      </c>
      <c r="M15" s="26"/>
      <c r="N15" s="27">
        <f t="shared" si="1"/>
        <v>0</v>
      </c>
      <c r="O15" s="25" t="str">
        <f t="shared" si="2"/>
        <v xml:space="preserve"> </v>
      </c>
    </row>
    <row r="16" spans="1:16" ht="13.5" customHeight="1" thickBot="1" thickTop="1">
      <c r="A16" s="72"/>
      <c r="B16" s="72"/>
      <c r="C16" s="73"/>
      <c r="D16" s="72"/>
      <c r="E16" s="73"/>
      <c r="F16" s="73"/>
      <c r="G16" s="73"/>
      <c r="H16" s="73"/>
      <c r="I16" s="72"/>
      <c r="J16" s="72"/>
      <c r="K16" s="72"/>
      <c r="L16" s="72"/>
      <c r="M16" s="74"/>
      <c r="N16" s="74"/>
      <c r="O16" s="72"/>
      <c r="P16" s="72"/>
    </row>
    <row r="17" spans="1:15" ht="60.75" customHeight="1" thickBot="1" thickTop="1">
      <c r="A17" s="75"/>
      <c r="B17" s="40" t="s">
        <v>20</v>
      </c>
      <c r="C17" s="40"/>
      <c r="D17" s="40"/>
      <c r="E17" s="40"/>
      <c r="F17" s="40"/>
      <c r="G17" s="40"/>
      <c r="H17" s="76"/>
      <c r="I17" s="77"/>
      <c r="J17" s="77"/>
      <c r="K17" s="1"/>
      <c r="L17" s="34" t="s">
        <v>3</v>
      </c>
      <c r="M17" s="38" t="s">
        <v>4</v>
      </c>
      <c r="N17" s="78"/>
      <c r="O17" s="79"/>
    </row>
    <row r="18" spans="1:15" ht="33" customHeight="1" thickBot="1" thickTop="1">
      <c r="A18" s="75"/>
      <c r="B18" s="80" t="s">
        <v>2</v>
      </c>
      <c r="C18" s="80"/>
      <c r="D18" s="80"/>
      <c r="E18" s="80"/>
      <c r="F18" s="80"/>
      <c r="G18" s="80"/>
      <c r="H18" s="21"/>
      <c r="I18" s="2"/>
      <c r="J18" s="2"/>
      <c r="K18" s="3"/>
      <c r="L18" s="35">
        <f>SUM(K7:K15)</f>
        <v>156330</v>
      </c>
      <c r="M18" s="39">
        <f>SUM(N7:N15)</f>
        <v>0</v>
      </c>
      <c r="N18" s="81"/>
      <c r="O18" s="82"/>
    </row>
    <row r="19" spans="1:16" ht="39.75" customHeight="1" thickTop="1">
      <c r="A19" s="75"/>
      <c r="H19" s="22"/>
      <c r="I19" s="4"/>
      <c r="J19" s="4"/>
      <c r="K19" s="84"/>
      <c r="L19" s="84"/>
      <c r="M19" s="85"/>
      <c r="N19" s="85"/>
      <c r="O19" s="85"/>
      <c r="P19" s="85"/>
    </row>
    <row r="20" spans="1:16" ht="19.9" customHeight="1">
      <c r="A20" s="75"/>
      <c r="H20" s="22"/>
      <c r="I20" s="4"/>
      <c r="J20" s="4"/>
      <c r="K20" s="84"/>
      <c r="L20" s="5"/>
      <c r="M20" s="5"/>
      <c r="N20" s="5"/>
      <c r="O20" s="85"/>
      <c r="P20" s="85"/>
    </row>
    <row r="21" spans="1:16" ht="71.25" customHeight="1">
      <c r="A21" s="75"/>
      <c r="H21" s="22"/>
      <c r="I21" s="4"/>
      <c r="J21" s="4"/>
      <c r="K21" s="84"/>
      <c r="L21" s="5"/>
      <c r="M21" s="5"/>
      <c r="N21" s="5"/>
      <c r="O21" s="85"/>
      <c r="P21" s="85"/>
    </row>
    <row r="22" spans="1:16" ht="36" customHeight="1">
      <c r="A22" s="75"/>
      <c r="H22" s="86"/>
      <c r="I22" s="87"/>
      <c r="J22" s="87"/>
      <c r="K22" s="87"/>
      <c r="L22" s="84"/>
      <c r="M22" s="85"/>
      <c r="N22" s="85"/>
      <c r="O22" s="85"/>
      <c r="P22" s="85"/>
    </row>
    <row r="23" spans="1:16" ht="14.25" customHeight="1">
      <c r="A23" s="75"/>
      <c r="B23" s="85"/>
      <c r="C23" s="88"/>
      <c r="D23" s="89"/>
      <c r="E23" s="90"/>
      <c r="F23" s="88"/>
      <c r="G23" s="88"/>
      <c r="H23" s="91"/>
      <c r="I23" s="85"/>
      <c r="J23" s="84"/>
      <c r="K23" s="84"/>
      <c r="L23" s="84"/>
      <c r="M23" s="85"/>
      <c r="N23" s="85"/>
      <c r="O23" s="85"/>
      <c r="P23" s="85"/>
    </row>
    <row r="24" spans="1:16" ht="14.25" customHeight="1">
      <c r="A24" s="75"/>
      <c r="B24" s="85"/>
      <c r="C24" s="88"/>
      <c r="D24" s="89"/>
      <c r="E24" s="90"/>
      <c r="F24" s="88"/>
      <c r="G24" s="88"/>
      <c r="H24" s="91"/>
      <c r="I24" s="85"/>
      <c r="J24" s="84"/>
      <c r="K24" s="84"/>
      <c r="L24" s="84"/>
      <c r="M24" s="85"/>
      <c r="N24" s="85"/>
      <c r="O24" s="85"/>
      <c r="P24" s="85"/>
    </row>
    <row r="25" spans="1:16" ht="14.25" customHeight="1">
      <c r="A25" s="75"/>
      <c r="B25" s="85"/>
      <c r="C25" s="88"/>
      <c r="D25" s="89"/>
      <c r="E25" s="90"/>
      <c r="F25" s="88"/>
      <c r="G25" s="88"/>
      <c r="H25" s="91"/>
      <c r="I25" s="85"/>
      <c r="J25" s="84"/>
      <c r="K25" s="84"/>
      <c r="L25" s="84"/>
      <c r="M25" s="85"/>
      <c r="N25" s="85"/>
      <c r="O25" s="85"/>
      <c r="P25" s="85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  <row r="187" spans="3:11" ht="15">
      <c r="C187" s="12"/>
      <c r="D187" s="57"/>
      <c r="E187" s="12"/>
      <c r="F187" s="12"/>
      <c r="G187" s="12"/>
      <c r="I187" s="57"/>
      <c r="J187" s="57"/>
      <c r="K187" s="57"/>
    </row>
    <row r="188" spans="3:11" ht="15">
      <c r="C188" s="12"/>
      <c r="D188" s="57"/>
      <c r="E188" s="12"/>
      <c r="F188" s="12"/>
      <c r="G188" s="12"/>
      <c r="I188" s="57"/>
      <c r="J188" s="57"/>
      <c r="K188" s="57"/>
    </row>
    <row r="189" spans="3:11" ht="15">
      <c r="C189" s="12"/>
      <c r="D189" s="57"/>
      <c r="E189" s="12"/>
      <c r="F189" s="12"/>
      <c r="G189" s="12"/>
      <c r="I189" s="57"/>
      <c r="J189" s="57"/>
      <c r="K189" s="57"/>
    </row>
  </sheetData>
  <sheetProtection password="F79C" sheet="1" objects="1" scenarios="1" selectLockedCells="1"/>
  <mergeCells count="13">
    <mergeCell ref="H11:H13"/>
    <mergeCell ref="B1:D1"/>
    <mergeCell ref="M1:O1"/>
    <mergeCell ref="M17:O17"/>
    <mergeCell ref="M18:O18"/>
    <mergeCell ref="G3:H3"/>
    <mergeCell ref="B18:G18"/>
    <mergeCell ref="B17:G17"/>
    <mergeCell ref="H7:H9"/>
    <mergeCell ref="G7:G9"/>
    <mergeCell ref="I7:I8"/>
    <mergeCell ref="G11:G13"/>
    <mergeCell ref="I11:I13"/>
  </mergeCells>
  <conditionalFormatting sqref="B7:B15 D7:D15">
    <cfRule type="containsBlanks" priority="21" dxfId="6">
      <formula>LEN(TRIM(B7))=0</formula>
    </cfRule>
  </conditionalFormatting>
  <conditionalFormatting sqref="B7:B15">
    <cfRule type="cellIs" priority="16" dxfId="5" operator="greaterThanOrEqual">
      <formula>1</formula>
    </cfRule>
  </conditionalFormatting>
  <conditionalFormatting sqref="O7:O15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5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5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2017-08-30T11:42:01Z</dcterms:modified>
  <cp:category/>
  <cp:version/>
  <cp:contentType/>
  <cp:contentStatus/>
</cp:coreProperties>
</file>