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služby'!$B$1:$O$20</definedName>
  </definedNames>
  <calcPr calcId="145621"/>
</workbook>
</file>

<file path=xl/sharedStrings.xml><?xml version="1.0" encoding="utf-8"?>
<sst xmlns="http://schemas.openxmlformats.org/spreadsheetml/2006/main" count="68" uniqueCount="53">
  <si>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</si>
  <si>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</si>
  <si>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</si>
  <si>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</si>
  <si>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</si>
  <si>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</si>
  <si>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</si>
  <si>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</si>
  <si>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</si>
  <si>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</si>
  <si>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</si>
  <si>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</si>
  <si>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</si>
  <si>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</si>
  <si>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</si>
  <si>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</si>
  <si>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</si>
  <si>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</si>
  <si>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</si>
  <si>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</si>
  <si>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</si>
  <si>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 xml:space="preserve">Publikace FPR 1 </t>
  </si>
  <si>
    <t>ks</t>
  </si>
  <si>
    <t>tisk publikace Proměny funkce veřejné správy, více viz příloha smlouvy č. 2</t>
  </si>
  <si>
    <t>tyto položky je možné fakturovat společně</t>
  </si>
  <si>
    <t>Mgr. Jakub Pokorný, tel: 377 637 724, e-mail: pokorny2@uk.zcu.cz</t>
  </si>
  <si>
    <t>Západočeská univerzita v Plzni, Prodejna skript, Univerzitní 18, 306 14 Plzeň</t>
  </si>
  <si>
    <t>dotisk publikace Novináři „aktivistické sedmičky“ před Národním soudem, více viz příloha smlouvy č. 3</t>
  </si>
  <si>
    <t>Publikace FPR 2</t>
  </si>
  <si>
    <t>Publikace FEK</t>
  </si>
  <si>
    <t>tisk publikace Podniková ekonomika 1, více viz příloha smlouvy č. 4</t>
  </si>
  <si>
    <t>Mgr. Jana Ovsjanniková, tel.: 377 635 773, e-mail: ovsjan@rek.zcu.cz</t>
  </si>
  <si>
    <t>tisk letáků A3 30 let Erasmu, více viz příloha smlouvy č. 7</t>
  </si>
  <si>
    <t>tisk letáků A5 30 let Erasmu, více viz příloha smlouvy č. 8</t>
  </si>
  <si>
    <t>tisk letáků A1 30 let Erasmu, více viz příloha smlouvy č. 9</t>
  </si>
  <si>
    <t>letáky ZV1</t>
  </si>
  <si>
    <t>letáky ZV2</t>
  </si>
  <si>
    <t>letáky ZV3</t>
  </si>
  <si>
    <t>letáky ZV4</t>
  </si>
  <si>
    <t>letáky ZV5</t>
  </si>
  <si>
    <t xml:space="preserve">Ing. Jarmila Ircingová, Ph.D., tel.: 377 633 610, e-mail: jircingo@kpm.zcu.cz </t>
  </si>
  <si>
    <t>Fakulta ekonomická ZČU, Univerzitní 22, 306 14 Plzeň</t>
  </si>
  <si>
    <t>tisk letáků A3 Erasmus day, v 9 různých variantách po 10 ks, více viz příloha smlouvy č. 5</t>
  </si>
  <si>
    <t>Západočeská univerzita v Plzni, Zahraniční vztahy, Univerzitní 20, 306 14, Plzeň</t>
  </si>
  <si>
    <t>tisk letáků A5 Erasmus day, v 9 různých variantách po 50 ks, více viz příloha smlouvy č. 6</t>
  </si>
  <si>
    <t>brožura FEK</t>
  </si>
  <si>
    <t>tisk informační brožury Fakulty ekonomické ZČU, více viz příloha smlouvy č. 10</t>
  </si>
  <si>
    <t>tisk pohlednic FEK s informacemi o studiu, 5 různých variant po 400 ks, 400 ks, 400 ks, 150 ks a 150 ks,  více viz příloha smlouvy č. 11</t>
  </si>
  <si>
    <t>pohlednice FEK</t>
  </si>
  <si>
    <t>tiskinformačních letáků A4 Fakulty ekonomické ZČU, 2 falcování, více viz příloha smlouvy č. 12</t>
  </si>
  <si>
    <t xml:space="preserve">letáky FEK  </t>
  </si>
  <si>
    <t>Tiskařské služby (II.) - 010 - 2017 (TS-010-2017)</t>
  </si>
  <si>
    <t>Priloha_c._1_SoD_technicka_specifikace_TS-010-2017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</si>
</sst>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textRotation="90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zoomScale="85" zoomScaleNormal="85" workbookViewId="0" topLeftCell="A4">
      <selection activeCell="M7" sqref="M7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0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9" customWidth="1"/>
    <col min="10" max="11" width="22.140625" style="89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8" t="s">
        <v>51</v>
      </c>
      <c r="C1" s="38"/>
      <c r="D1" s="38"/>
      <c r="E1" s="18"/>
      <c r="F1" s="11"/>
      <c r="G1" s="11"/>
      <c r="I1" s="11"/>
      <c r="J1" s="11"/>
      <c r="K1" s="11"/>
      <c r="M1" s="39" t="s">
        <v>52</v>
      </c>
      <c r="N1" s="39"/>
      <c r="O1" s="39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30.75" customHeight="1" thickTop="1">
      <c r="A7" s="49"/>
      <c r="B7" s="50">
        <v>1</v>
      </c>
      <c r="C7" s="51" t="s">
        <v>21</v>
      </c>
      <c r="D7" s="52">
        <v>200</v>
      </c>
      <c r="E7" s="51" t="s">
        <v>22</v>
      </c>
      <c r="F7" s="53" t="s">
        <v>23</v>
      </c>
      <c r="G7" s="54" t="s">
        <v>24</v>
      </c>
      <c r="H7" s="55" t="s">
        <v>25</v>
      </c>
      <c r="I7" s="56" t="s">
        <v>26</v>
      </c>
      <c r="J7" s="8" t="e">
        <f>D7*#REF!</f>
        <v>#REF!</v>
      </c>
      <c r="K7" s="8">
        <f aca="true" t="shared" si="0" ref="K7:K17">D7*L7</f>
        <v>14000</v>
      </c>
      <c r="L7" s="28">
        <v>70</v>
      </c>
      <c r="M7" s="29"/>
      <c r="N7" s="30">
        <f aca="true" t="shared" si="1" ref="N7:N17">D7*M7</f>
        <v>0</v>
      </c>
      <c r="O7" s="24" t="str">
        <f>IF(ISNUMBER(M7),IF(M7&gt;L7,"NEVYHOVUJE","VYHOVUJE")," ")</f>
        <v xml:space="preserve"> </v>
      </c>
    </row>
    <row r="8" spans="2:15" ht="45">
      <c r="B8" s="58">
        <v>2</v>
      </c>
      <c r="C8" s="59" t="s">
        <v>28</v>
      </c>
      <c r="D8" s="60">
        <v>50</v>
      </c>
      <c r="E8" s="59" t="s">
        <v>22</v>
      </c>
      <c r="F8" s="61" t="s">
        <v>27</v>
      </c>
      <c r="G8" s="62"/>
      <c r="H8" s="63"/>
      <c r="I8" s="63"/>
      <c r="J8" s="6" t="e">
        <f>D8*#REF!</f>
        <v>#REF!</v>
      </c>
      <c r="K8" s="6">
        <f t="shared" si="0"/>
        <v>3250</v>
      </c>
      <c r="L8" s="7">
        <v>65</v>
      </c>
      <c r="M8" s="26"/>
      <c r="N8" s="27">
        <f t="shared" si="1"/>
        <v>0</v>
      </c>
      <c r="O8" s="25" t="str">
        <f aca="true" t="shared" si="2" ref="O8:O17">IF(ISNUMBER(M8),IF(M8&gt;L8,"NEVYHOVUJE","VYHOVUJE")," ")</f>
        <v xml:space="preserve"> </v>
      </c>
    </row>
    <row r="9" spans="2:15" ht="30">
      <c r="B9" s="58">
        <v>3</v>
      </c>
      <c r="C9" s="59" t="s">
        <v>29</v>
      </c>
      <c r="D9" s="60">
        <v>546</v>
      </c>
      <c r="E9" s="59" t="s">
        <v>22</v>
      </c>
      <c r="F9" s="61" t="s">
        <v>30</v>
      </c>
      <c r="G9" s="64"/>
      <c r="H9" s="65"/>
      <c r="I9" s="65"/>
      <c r="J9" s="6" t="e">
        <f>D9*#REF!</f>
        <v>#REF!</v>
      </c>
      <c r="K9" s="6">
        <f t="shared" si="0"/>
        <v>65520</v>
      </c>
      <c r="L9" s="7">
        <v>120</v>
      </c>
      <c r="M9" s="26"/>
      <c r="N9" s="27">
        <f t="shared" si="1"/>
        <v>0</v>
      </c>
      <c r="O9" s="25" t="str">
        <f t="shared" si="2"/>
        <v xml:space="preserve"> </v>
      </c>
    </row>
    <row r="10" spans="2:15" ht="45" customHeight="1">
      <c r="B10" s="58">
        <v>4</v>
      </c>
      <c r="C10" s="59" t="s">
        <v>35</v>
      </c>
      <c r="D10" s="60">
        <v>90</v>
      </c>
      <c r="E10" s="59" t="s">
        <v>22</v>
      </c>
      <c r="F10" s="61" t="s">
        <v>42</v>
      </c>
      <c r="G10" s="66" t="s">
        <v>24</v>
      </c>
      <c r="H10" s="67" t="s">
        <v>31</v>
      </c>
      <c r="I10" s="68" t="s">
        <v>43</v>
      </c>
      <c r="J10" s="6" t="e">
        <f>D10*#REF!</f>
        <v>#REF!</v>
      </c>
      <c r="K10" s="6">
        <f t="shared" si="0"/>
        <v>540</v>
      </c>
      <c r="L10" s="7">
        <v>6</v>
      </c>
      <c r="M10" s="26"/>
      <c r="N10" s="27">
        <f t="shared" si="1"/>
        <v>0</v>
      </c>
      <c r="O10" s="25" t="str">
        <f t="shared" si="2"/>
        <v xml:space="preserve"> </v>
      </c>
    </row>
    <row r="11" spans="2:15" ht="45">
      <c r="B11" s="58">
        <v>5</v>
      </c>
      <c r="C11" s="59" t="s">
        <v>36</v>
      </c>
      <c r="D11" s="60">
        <v>450</v>
      </c>
      <c r="E11" s="59" t="s">
        <v>22</v>
      </c>
      <c r="F11" s="61" t="s">
        <v>44</v>
      </c>
      <c r="G11" s="64"/>
      <c r="H11" s="65"/>
      <c r="I11" s="65"/>
      <c r="J11" s="6" t="e">
        <f>D11*#REF!</f>
        <v>#REF!</v>
      </c>
      <c r="K11" s="6">
        <f t="shared" si="0"/>
        <v>765</v>
      </c>
      <c r="L11" s="7">
        <v>1.7</v>
      </c>
      <c r="M11" s="26"/>
      <c r="N11" s="27">
        <f t="shared" si="1"/>
        <v>0</v>
      </c>
      <c r="O11" s="25" t="str">
        <f t="shared" si="2"/>
        <v xml:space="preserve"> </v>
      </c>
    </row>
    <row r="12" spans="2:15" ht="30" customHeight="1">
      <c r="B12" s="58">
        <v>6</v>
      </c>
      <c r="C12" s="59" t="s">
        <v>37</v>
      </c>
      <c r="D12" s="60">
        <v>30</v>
      </c>
      <c r="E12" s="59" t="s">
        <v>22</v>
      </c>
      <c r="F12" s="61" t="s">
        <v>32</v>
      </c>
      <c r="G12" s="66" t="s">
        <v>24</v>
      </c>
      <c r="H12" s="67" t="s">
        <v>31</v>
      </c>
      <c r="I12" s="68" t="s">
        <v>43</v>
      </c>
      <c r="J12" s="6" t="e">
        <f>D12*#REF!</f>
        <v>#REF!</v>
      </c>
      <c r="K12" s="6">
        <f t="shared" si="0"/>
        <v>180</v>
      </c>
      <c r="L12" s="7">
        <v>6</v>
      </c>
      <c r="M12" s="26"/>
      <c r="N12" s="27">
        <f t="shared" si="1"/>
        <v>0</v>
      </c>
      <c r="O12" s="25" t="str">
        <f t="shared" si="2"/>
        <v xml:space="preserve"> </v>
      </c>
    </row>
    <row r="13" spans="2:15" ht="30">
      <c r="B13" s="58">
        <v>7</v>
      </c>
      <c r="C13" s="59" t="s">
        <v>38</v>
      </c>
      <c r="D13" s="60">
        <v>500</v>
      </c>
      <c r="E13" s="59" t="s">
        <v>22</v>
      </c>
      <c r="F13" s="61" t="s">
        <v>33</v>
      </c>
      <c r="G13" s="62"/>
      <c r="H13" s="63"/>
      <c r="I13" s="63"/>
      <c r="J13" s="6" t="e">
        <f>D13*#REF!</f>
        <v>#REF!</v>
      </c>
      <c r="K13" s="6">
        <f t="shared" si="0"/>
        <v>850</v>
      </c>
      <c r="L13" s="7">
        <v>1.7</v>
      </c>
      <c r="M13" s="26"/>
      <c r="N13" s="27">
        <f t="shared" si="1"/>
        <v>0</v>
      </c>
      <c r="O13" s="25" t="str">
        <f t="shared" si="2"/>
        <v xml:space="preserve"> </v>
      </c>
    </row>
    <row r="14" spans="2:15" ht="30">
      <c r="B14" s="58">
        <v>8</v>
      </c>
      <c r="C14" s="59" t="s">
        <v>39</v>
      </c>
      <c r="D14" s="60">
        <v>10</v>
      </c>
      <c r="E14" s="59" t="s">
        <v>22</v>
      </c>
      <c r="F14" s="61" t="s">
        <v>34</v>
      </c>
      <c r="G14" s="64"/>
      <c r="H14" s="65"/>
      <c r="I14" s="65"/>
      <c r="J14" s="6" t="e">
        <f>D14*#REF!</f>
        <v>#REF!</v>
      </c>
      <c r="K14" s="6">
        <f t="shared" si="0"/>
        <v>1500</v>
      </c>
      <c r="L14" s="7">
        <v>150</v>
      </c>
      <c r="M14" s="26"/>
      <c r="N14" s="27">
        <f t="shared" si="1"/>
        <v>0</v>
      </c>
      <c r="O14" s="25" t="str">
        <f t="shared" si="2"/>
        <v xml:space="preserve"> </v>
      </c>
    </row>
    <row r="15" spans="2:15" ht="30" customHeight="1">
      <c r="B15" s="58">
        <v>9</v>
      </c>
      <c r="C15" s="59" t="s">
        <v>45</v>
      </c>
      <c r="D15" s="60">
        <v>200</v>
      </c>
      <c r="E15" s="59" t="s">
        <v>22</v>
      </c>
      <c r="F15" s="61" t="s">
        <v>46</v>
      </c>
      <c r="G15" s="66" t="s">
        <v>24</v>
      </c>
      <c r="H15" s="67" t="s">
        <v>40</v>
      </c>
      <c r="I15" s="68" t="s">
        <v>41</v>
      </c>
      <c r="J15" s="6" t="e">
        <f>D15*#REF!</f>
        <v>#REF!</v>
      </c>
      <c r="K15" s="6">
        <f t="shared" si="0"/>
        <v>4600</v>
      </c>
      <c r="L15" s="7">
        <v>23</v>
      </c>
      <c r="M15" s="26"/>
      <c r="N15" s="27">
        <f t="shared" si="1"/>
        <v>0</v>
      </c>
      <c r="O15" s="25" t="str">
        <f t="shared" si="2"/>
        <v xml:space="preserve"> </v>
      </c>
    </row>
    <row r="16" spans="2:15" ht="59.25" customHeight="1">
      <c r="B16" s="58">
        <v>10</v>
      </c>
      <c r="C16" s="59" t="s">
        <v>48</v>
      </c>
      <c r="D16" s="60">
        <v>1500</v>
      </c>
      <c r="E16" s="59" t="s">
        <v>22</v>
      </c>
      <c r="F16" s="61" t="s">
        <v>47</v>
      </c>
      <c r="G16" s="62"/>
      <c r="H16" s="63"/>
      <c r="I16" s="63"/>
      <c r="J16" s="6" t="e">
        <f>D16*#REF!</f>
        <v>#REF!</v>
      </c>
      <c r="K16" s="6">
        <f t="shared" si="0"/>
        <v>4500</v>
      </c>
      <c r="L16" s="7">
        <v>3</v>
      </c>
      <c r="M16" s="26"/>
      <c r="N16" s="27">
        <f t="shared" si="1"/>
        <v>0</v>
      </c>
      <c r="O16" s="25" t="str">
        <f t="shared" si="2"/>
        <v xml:space="preserve"> </v>
      </c>
    </row>
    <row r="17" spans="2:15" ht="45.75" thickBot="1">
      <c r="B17" s="58">
        <v>11</v>
      </c>
      <c r="C17" s="59" t="s">
        <v>50</v>
      </c>
      <c r="D17" s="60">
        <v>500</v>
      </c>
      <c r="E17" s="59" t="s">
        <v>22</v>
      </c>
      <c r="F17" s="61" t="s">
        <v>49</v>
      </c>
      <c r="G17" s="64"/>
      <c r="H17" s="65"/>
      <c r="I17" s="65"/>
      <c r="J17" s="6" t="e">
        <f>D17*#REF!</f>
        <v>#REF!</v>
      </c>
      <c r="K17" s="6">
        <f t="shared" si="0"/>
        <v>1500</v>
      </c>
      <c r="L17" s="7">
        <v>3</v>
      </c>
      <c r="M17" s="26"/>
      <c r="N17" s="27">
        <f t="shared" si="1"/>
        <v>0</v>
      </c>
      <c r="O17" s="25" t="str">
        <f t="shared" si="2"/>
        <v xml:space="preserve"> </v>
      </c>
    </row>
    <row r="18" spans="1:16" ht="13.5" customHeight="1" thickBot="1" thickTop="1">
      <c r="A18" s="69"/>
      <c r="B18" s="69"/>
      <c r="C18" s="70"/>
      <c r="D18" s="69"/>
      <c r="E18" s="70"/>
      <c r="F18" s="70"/>
      <c r="G18" s="70"/>
      <c r="H18" s="70"/>
      <c r="I18" s="69"/>
      <c r="J18" s="69"/>
      <c r="K18" s="69"/>
      <c r="L18" s="69"/>
      <c r="M18" s="71"/>
      <c r="N18" s="71"/>
      <c r="O18" s="69"/>
      <c r="P18" s="69"/>
    </row>
    <row r="19" spans="1:15" ht="60.75" customHeight="1" thickBot="1" thickTop="1">
      <c r="A19" s="72"/>
      <c r="B19" s="37" t="s">
        <v>20</v>
      </c>
      <c r="C19" s="37"/>
      <c r="D19" s="37"/>
      <c r="E19" s="37"/>
      <c r="F19" s="37"/>
      <c r="G19" s="37"/>
      <c r="H19" s="73"/>
      <c r="I19" s="74"/>
      <c r="J19" s="74"/>
      <c r="K19" s="1"/>
      <c r="L19" s="34" t="s">
        <v>3</v>
      </c>
      <c r="M19" s="40" t="s">
        <v>4</v>
      </c>
      <c r="N19" s="75"/>
      <c r="O19" s="76"/>
    </row>
    <row r="20" spans="1:15" ht="33" customHeight="1" thickBot="1" thickTop="1">
      <c r="A20" s="72"/>
      <c r="B20" s="77" t="s">
        <v>2</v>
      </c>
      <c r="C20" s="77"/>
      <c r="D20" s="77"/>
      <c r="E20" s="77"/>
      <c r="F20" s="77"/>
      <c r="G20" s="77"/>
      <c r="H20" s="21"/>
      <c r="I20" s="2"/>
      <c r="J20" s="2"/>
      <c r="K20" s="3"/>
      <c r="L20" s="35">
        <f>SUM(K7:K17)</f>
        <v>97205</v>
      </c>
      <c r="M20" s="36">
        <f>SUM(N7:N17)</f>
        <v>0</v>
      </c>
      <c r="N20" s="78"/>
      <c r="O20" s="79"/>
    </row>
    <row r="21" spans="1:16" ht="39.75" customHeight="1" thickTop="1">
      <c r="A21" s="72"/>
      <c r="H21" s="22"/>
      <c r="I21" s="4"/>
      <c r="J21" s="4"/>
      <c r="K21" s="81"/>
      <c r="L21" s="81"/>
      <c r="M21" s="82"/>
      <c r="N21" s="82"/>
      <c r="O21" s="82"/>
      <c r="P21" s="82"/>
    </row>
    <row r="22" spans="1:16" ht="19.9" customHeight="1">
      <c r="A22" s="72"/>
      <c r="H22" s="22"/>
      <c r="I22" s="4"/>
      <c r="J22" s="4"/>
      <c r="K22" s="81"/>
      <c r="L22" s="5"/>
      <c r="M22" s="5"/>
      <c r="N22" s="5"/>
      <c r="O22" s="82"/>
      <c r="P22" s="82"/>
    </row>
    <row r="23" spans="1:16" ht="71.25" customHeight="1">
      <c r="A23" s="72"/>
      <c r="H23" s="22"/>
      <c r="I23" s="4"/>
      <c r="J23" s="4"/>
      <c r="K23" s="81"/>
      <c r="L23" s="5"/>
      <c r="M23" s="5"/>
      <c r="N23" s="5"/>
      <c r="O23" s="82"/>
      <c r="P23" s="82"/>
    </row>
    <row r="24" spans="1:16" ht="36" customHeight="1">
      <c r="A24" s="72"/>
      <c r="H24" s="83"/>
      <c r="I24" s="84"/>
      <c r="J24" s="84"/>
      <c r="K24" s="84"/>
      <c r="L24" s="81"/>
      <c r="M24" s="82"/>
      <c r="N24" s="82"/>
      <c r="O24" s="82"/>
      <c r="P24" s="82"/>
    </row>
    <row r="25" spans="1:16" ht="14.25" customHeight="1">
      <c r="A25" s="72"/>
      <c r="B25" s="82"/>
      <c r="C25" s="85"/>
      <c r="D25" s="86"/>
      <c r="E25" s="87"/>
      <c r="F25" s="85"/>
      <c r="G25" s="85"/>
      <c r="H25" s="88"/>
      <c r="I25" s="82"/>
      <c r="J25" s="81"/>
      <c r="K25" s="81"/>
      <c r="L25" s="81"/>
      <c r="M25" s="82"/>
      <c r="N25" s="82"/>
      <c r="O25" s="82"/>
      <c r="P25" s="82"/>
    </row>
    <row r="26" spans="1:16" ht="14.25" customHeight="1">
      <c r="A26" s="72"/>
      <c r="B26" s="82"/>
      <c r="C26" s="85"/>
      <c r="D26" s="86"/>
      <c r="E26" s="87"/>
      <c r="F26" s="85"/>
      <c r="G26" s="85"/>
      <c r="H26" s="88"/>
      <c r="I26" s="82"/>
      <c r="J26" s="81"/>
      <c r="K26" s="81"/>
      <c r="L26" s="81"/>
      <c r="M26" s="82"/>
      <c r="N26" s="82"/>
      <c r="O26" s="82"/>
      <c r="P26" s="82"/>
    </row>
    <row r="27" spans="1:16" ht="14.25" customHeight="1">
      <c r="A27" s="72"/>
      <c r="B27" s="82"/>
      <c r="C27" s="85"/>
      <c r="D27" s="86"/>
      <c r="E27" s="87"/>
      <c r="F27" s="85"/>
      <c r="G27" s="85"/>
      <c r="H27" s="88"/>
      <c r="I27" s="82"/>
      <c r="J27" s="81"/>
      <c r="K27" s="81"/>
      <c r="L27" s="81"/>
      <c r="M27" s="82"/>
      <c r="N27" s="82"/>
      <c r="O27" s="82"/>
      <c r="P27" s="82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  <row r="188" spans="3:11" ht="15">
      <c r="C188" s="12"/>
      <c r="D188" s="57"/>
      <c r="E188" s="12"/>
      <c r="F188" s="12"/>
      <c r="G188" s="12"/>
      <c r="I188" s="57"/>
      <c r="J188" s="57"/>
      <c r="K188" s="57"/>
    </row>
    <row r="189" spans="3:11" ht="15">
      <c r="C189" s="12"/>
      <c r="D189" s="57"/>
      <c r="E189" s="12"/>
      <c r="F189" s="12"/>
      <c r="G189" s="12"/>
      <c r="I189" s="57"/>
      <c r="J189" s="57"/>
      <c r="K189" s="57"/>
    </row>
    <row r="190" spans="3:11" ht="15">
      <c r="C190" s="12"/>
      <c r="D190" s="57"/>
      <c r="E190" s="12"/>
      <c r="F190" s="12"/>
      <c r="G190" s="12"/>
      <c r="I190" s="57"/>
      <c r="J190" s="57"/>
      <c r="K190" s="57"/>
    </row>
    <row r="191" spans="3:11" ht="15">
      <c r="C191" s="12"/>
      <c r="D191" s="57"/>
      <c r="E191" s="12"/>
      <c r="F191" s="12"/>
      <c r="G191" s="12"/>
      <c r="I191" s="57"/>
      <c r="J191" s="57"/>
      <c r="K191" s="57"/>
    </row>
  </sheetData>
  <sheetProtection password="F79C" sheet="1" objects="1" scenarios="1" selectLockedCells="1"/>
  <mergeCells count="19">
    <mergeCell ref="B1:D1"/>
    <mergeCell ref="M1:O1"/>
    <mergeCell ref="M19:O19"/>
    <mergeCell ref="G15:G17"/>
    <mergeCell ref="H15:H17"/>
    <mergeCell ref="I15:I17"/>
    <mergeCell ref="H12:H14"/>
    <mergeCell ref="I12:I14"/>
    <mergeCell ref="M20:O20"/>
    <mergeCell ref="G3:H3"/>
    <mergeCell ref="B20:G20"/>
    <mergeCell ref="B19:G19"/>
    <mergeCell ref="G7:G9"/>
    <mergeCell ref="I7:I9"/>
    <mergeCell ref="H7:H9"/>
    <mergeCell ref="H10:H11"/>
    <mergeCell ref="I10:I11"/>
    <mergeCell ref="G10:G11"/>
    <mergeCell ref="G12:G14"/>
  </mergeCells>
  <conditionalFormatting sqref="B7:B17 D7:D17">
    <cfRule type="containsBlanks" priority="21" dxfId="6">
      <formula>LEN(TRIM(B7))=0</formula>
    </cfRule>
  </conditionalFormatting>
  <conditionalFormatting sqref="B7:B17">
    <cfRule type="cellIs" priority="16" dxfId="5" operator="greaterThanOrEqual">
      <formula>1</formula>
    </cfRule>
  </conditionalFormatting>
  <conditionalFormatting sqref="O7:O1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7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2017-08-11T10:17:58Z</dcterms:modified>
  <cp:category/>
  <cp:version/>
  <cp:contentType/>
  <cp:contentStatus/>
</cp:coreProperties>
</file>