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1760" tabRatio="939" activeTab="0"/>
  </bookViews>
  <sheets>
    <sheet name="Nábytek" sheetId="22" r:id="rId1"/>
  </sheets>
  <definedNames>
    <definedName name="_xlnm.Print_Area" localSheetId="0">'Nábytek'!$B$1:$Q$17</definedName>
  </definedNames>
  <calcPr calcId="145621"/>
</workbook>
</file>

<file path=xl/sharedStrings.xml><?xml version="1.0" encoding="utf-8"?>
<sst xmlns="http://schemas.openxmlformats.org/spreadsheetml/2006/main" count="72" uniqueCount="55">
  <si>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</si>
  <si>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</si>
  <si>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</si>
  <si>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</si>
  <si>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</si>
  <si>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</si>
  <si>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</si>
  <si>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</si>
  <si>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</si>
  <si>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</si>
  <si>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</si>
  <si>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</si>
  <si>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</si>
  <si>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</si>
  <si>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</si>
  <si>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Kancelářské křeslo </t>
  </si>
  <si>
    <t>Nábytek pro ZČU 007 - 2017 (N-007-2017)</t>
  </si>
  <si>
    <t>Priloha_c._1_Kupni_smlouvy_technicka_specifikace_N-007-2017</t>
  </si>
  <si>
    <t>Stolek konferenční (odkládací)</t>
  </si>
  <si>
    <t xml:space="preserve">Křeslo </t>
  </si>
  <si>
    <t>Název</t>
  </si>
  <si>
    <t>Měrná jednotka [MJ]</t>
  </si>
  <si>
    <t>Popis</t>
  </si>
  <si>
    <t>Fakturace</t>
  </si>
  <si>
    <t>Obchodní podmínky NAD RÁMEC STANDARDNÍCH 
obchodních podmínek</t>
  </si>
  <si>
    <t>Kontaktní osoba 
k převzetí zboží</t>
  </si>
  <si>
    <t>Místo dodání</t>
  </si>
  <si>
    <t>Ilustrační obrázek</t>
  </si>
  <si>
    <t>paní Vostracká ,    tel.: 37763 4877</t>
  </si>
  <si>
    <t>Ivana Čadová, 
tel.: 37763 1031</t>
  </si>
  <si>
    <t>rektorát, 
Univerzitní 8, UR 412,
306 14 Plzeň</t>
  </si>
  <si>
    <t>VŠ kolej,
Borská 53, 
301 00 Plzeň</t>
  </si>
  <si>
    <t>VŠ kolej,
 Klatovská 200,
301 00 Plzeň</t>
  </si>
  <si>
    <t>VŠ kolej,
Máchova 14-16,
301 00 Plzeň</t>
  </si>
  <si>
    <t>VŠ kolej,
 Máchova 20, 
301 00 Plzeň</t>
  </si>
  <si>
    <t>Ing .Stanková,  
  tel.: 37763 4898</t>
  </si>
  <si>
    <t>paní Polívková,
tel.: 37763 4875</t>
  </si>
  <si>
    <t>paní Keglerová,
tel.: 37763 4876</t>
  </si>
  <si>
    <t>Samostatná faktura</t>
  </si>
  <si>
    <t>synchronní mechanismus, čalouněný sedák s výplní z latexové pěny, výškově stavitelný vysoký opěrák z prodyšné síťoviny, plynový píst, kovový chromovaný kříž, kolečka na koberec 60mm, stavitelné područky, opěrka hlavy z prodyšné síťoviny,  rozměry:
Výška 104 -114 cm
Výška sedáku 43 - 53 cm
Hloubka sedáku 47 cm +/- 3cm, posuv sedáku, látkové provedení
Šířka 65 cm +/- 3cm
nosnost židle min. 130 kg, s blokací mechanizmu, záruka 3 roky, využití pro uživatele do výšky 190 cm, barva černá</t>
  </si>
  <si>
    <t>Kancelářské židle 
(dodání do kanceláře včetně montáže)</t>
  </si>
  <si>
    <t>záruka 3 roky,
dodání do kanceláře 
UR 412, cena včetně 
montáže</t>
  </si>
  <si>
    <t>Obchodní název + typ
+ délka záruky</t>
  </si>
  <si>
    <t>Křeslo pohupovací, konstrukce z ohýbaného  dřeva, barva přírodní, rovné područky. Polstrovaný potah, materiál bavlna, barva - mimo bílé, béžové a černé, ale stejná pro všechny objednávané kusy. Raději snímatelný potah s možností praní. Nosnost min. 100kg, výška od 100 cm, výška opěradla min. 77cm, šířka včetně područek 58-67 cm, šířka sedáku od 50 cm, hloubka sedáku od 65cm, celková hloubka cca 80 cm, výška sedáku min. 37cm. Vpředu je konstrukce podložena zarážkami oproti překlopení vpřed. Upřednostňujeme co nejvyšší nosnost.</t>
  </si>
  <si>
    <t>Chodské náměstí,
301 00 Plzeň,
CH 206</t>
  </si>
  <si>
    <t>Zavitkovská Hana,
 tel.: 37763 6341</t>
  </si>
  <si>
    <t>Kancelářská židle</t>
  </si>
  <si>
    <t>Rektorát, 
Univerzitní 8, 
306 14 Plzeň, 
UR 313</t>
  </si>
  <si>
    <t>Mgr. Rázková, 
tel.: 37763 1090</t>
  </si>
  <si>
    <t>Záruka 3 roky</t>
  </si>
  <si>
    <t>Židle musí mít synchtonní mechanismus, čalouněný sedák s výplní 
z latexové pěny, výškově nastavitelný vysoký opěrák z prodyšné síťoviny, plynový píst, kovový chromový kříž, kolečka na koberec 60mm, nastavitelné područky, opěrka hlavy. 
rozměry:                                                         
Výška 104-114 cm                                            
Výška sedáku 43-53 cm                                                   
Hloubka sedáku 47 cm +/- 3cm, posuv sedáku, látkové provedení                                                      Šířka 65 cm +/- 3 cm                                                  
Nosnost židle min. 130 kg, s blokací mechanismu, záruka 3 roky, využití pro uživatele do výšky 190 cm, židle musí splňovat základní kritéria na ergonomické sezení krátkodobé i dlouhodobé u PC či jiným pracovním účelům, barva černá.</t>
  </si>
  <si>
    <t>Kancelářská otočná židle, včetně montáže a dodání do kanceláře</t>
  </si>
  <si>
    <t xml:space="preserve">Stolek konferenční (odkládací). Deska stolu - materiál MDF barva bílá nebo přírodní, Nohy barva přírodní, lakované dřevo nebo bambus. 
Rozměry stolku: výška od 40 cm. 
 - pro tvar čtverec, obdélník nebo trojúhelník: šířka min. 50 cm, délka min. 50 cm
  - pro kulatý tvar: průměr min. 48 cm.  </t>
  </si>
  <si>
    <t>Kancelářské křeslo vybavené mechanikou pro snadné nastavení výšky sedáku pomocí plynového zvedáku s možností zablokování v základní poloze  viz ilustr. obrazek. 
Funkce houpání s regulačním šroubem pro nastavení síly protitlaku opěradla dle hmotnosti sedícího. 
Kovový kříž, stabilní chromová (kovová) základna s pěti  kolečky. Fixní kovové područky čalouněné. Polstrovaný sedák i opěrák, potah - černá eko kůže. Ergonomicky tvarovaný opěrák s opěrkou hlavy.
Minimální nosnost 130 kg, výška sedáku 47-57 cm, výška 107-117 cm, šířka min.d 60 cm, hloubka min 62 cm.</t>
  </si>
  <si>
    <t>Pětiramenná základna - leštěný hliník, kolečka polyuretanová, tvrdá,
průměr 60 mm, vhodná na měkké podlahy.
Plynový píst certifikovaný podle BIFMA.
Synchronní mechanika s nastavením protiváhy sedícího zajišťující nastavení úhlu sedáku a  opěráku .
Bederní opěrka je stavitelná výškově.
Područky židle jsou stavitelné výškově, v ose dopředu a dozadu a otáčením do stran.
Opěrák -  kvalitní síťovina, výškově a úhlově stavitelná hlavová opěrka.
Sedák čalouněn do pružné odolné látky s odolností 150 000 cyklů.
Nosnost 150kg.
Velmi kvalitně zpracovaná židle s vyššími funkcemi nastavení.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</si>
</sst>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5" borderId="1" xfId="0" applyNumberFormat="1" applyFon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on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12</xdr:row>
      <xdr:rowOff>66675</xdr:rowOff>
    </xdr:from>
    <xdr:to>
      <xdr:col>6</xdr:col>
      <xdr:colOff>2543175</xdr:colOff>
      <xdr:row>12</xdr:row>
      <xdr:rowOff>2809875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7497425"/>
          <a:ext cx="2524125" cy="274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171450</xdr:rowOff>
    </xdr:to>
    <xdr:pic>
      <xdr:nvPicPr>
        <xdr:cNvPr id="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155775" y="17430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155775" y="1743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155775" y="1743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155775" y="1743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15577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155775" y="1743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1285875</xdr:colOff>
      <xdr:row>13</xdr:row>
      <xdr:rowOff>47625</xdr:rowOff>
    </xdr:from>
    <xdr:to>
      <xdr:col>6</xdr:col>
      <xdr:colOff>3905250</xdr:colOff>
      <xdr:row>13</xdr:row>
      <xdr:rowOff>2667000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20288250"/>
          <a:ext cx="2619375" cy="2628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85725</xdr:rowOff>
    </xdr:from>
    <xdr:to>
      <xdr:col>6</xdr:col>
      <xdr:colOff>2619375</xdr:colOff>
      <xdr:row>7</xdr:row>
      <xdr:rowOff>1638300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2381250"/>
          <a:ext cx="2581275" cy="440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2476500</xdr:colOff>
      <xdr:row>6</xdr:row>
      <xdr:rowOff>1971675</xdr:rowOff>
    </xdr:from>
    <xdr:to>
      <xdr:col>6</xdr:col>
      <xdr:colOff>4829175</xdr:colOff>
      <xdr:row>7</xdr:row>
      <xdr:rowOff>3114675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58600" y="4267200"/>
          <a:ext cx="2352675" cy="399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2543175</xdr:colOff>
      <xdr:row>12</xdr:row>
      <xdr:rowOff>57150</xdr:rowOff>
    </xdr:from>
    <xdr:to>
      <xdr:col>6</xdr:col>
      <xdr:colOff>4886325</xdr:colOff>
      <xdr:row>12</xdr:row>
      <xdr:rowOff>2781300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25275" y="17487900"/>
          <a:ext cx="2343150" cy="2724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704850</xdr:colOff>
      <xdr:row>9</xdr:row>
      <xdr:rowOff>257175</xdr:rowOff>
    </xdr:from>
    <xdr:to>
      <xdr:col>6</xdr:col>
      <xdr:colOff>4276725</xdr:colOff>
      <xdr:row>11</xdr:row>
      <xdr:rowOff>1438275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1096625"/>
          <a:ext cx="3571875" cy="561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60" zoomScaleNormal="60" workbookViewId="0" topLeftCell="A10">
      <selection activeCell="H12" sqref="H12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7" customWidth="1"/>
    <col min="4" max="4" width="9.7109375" style="103" customWidth="1"/>
    <col min="5" max="5" width="9.00390625" style="11" customWidth="1"/>
    <col min="6" max="7" width="74.00390625" style="7" customWidth="1"/>
    <col min="8" max="8" width="29.140625" style="104" customWidth="1"/>
    <col min="9" max="9" width="23.57421875" style="104" customWidth="1"/>
    <col min="10" max="10" width="21.57421875" style="12" customWidth="1"/>
    <col min="11" max="11" width="18.57421875" style="54" customWidth="1"/>
    <col min="12" max="12" width="22.140625" style="104" customWidth="1"/>
    <col min="13" max="13" width="23.8515625" style="104" hidden="1" customWidth="1"/>
    <col min="14" max="14" width="20.8515625" style="54" customWidth="1"/>
    <col min="15" max="15" width="19.28125" style="54" customWidth="1"/>
    <col min="16" max="16" width="21.00390625" style="54" customWidth="1"/>
    <col min="17" max="17" width="19.421875" style="54" customWidth="1"/>
    <col min="18" max="18" width="9.140625" style="54" customWidth="1"/>
    <col min="19" max="19" width="16.140625" style="54" customWidth="1"/>
    <col min="20" max="16384" width="9.140625" style="54" customWidth="1"/>
  </cols>
  <sheetData>
    <row r="1" spans="2:13" s="12" customFormat="1" ht="24.6" customHeight="1">
      <c r="B1" s="42" t="s">
        <v>16</v>
      </c>
      <c r="C1" s="42"/>
      <c r="D1" s="42"/>
      <c r="E1" s="11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43" t="s">
        <v>17</v>
      </c>
      <c r="P2" s="43"/>
      <c r="Q2" s="43"/>
    </row>
    <row r="3" spans="2:17" s="12" customFormat="1" ht="19.9" customHeight="1">
      <c r="B3" s="47"/>
      <c r="C3" s="48" t="s">
        <v>4</v>
      </c>
      <c r="D3" s="49"/>
      <c r="E3" s="49"/>
      <c r="F3" s="49"/>
      <c r="G3" s="49"/>
      <c r="H3" s="50"/>
      <c r="I3" s="50"/>
      <c r="J3" s="50"/>
      <c r="K3" s="51"/>
      <c r="L3" s="52"/>
      <c r="M3" s="52"/>
      <c r="N3" s="51"/>
      <c r="O3" s="51"/>
      <c r="Q3" s="51"/>
    </row>
    <row r="4" spans="2:17" s="12" customFormat="1" ht="19.9" customHeight="1" thickBot="1">
      <c r="B4" s="53"/>
      <c r="C4" s="48" t="s">
        <v>12</v>
      </c>
      <c r="D4" s="49"/>
      <c r="E4" s="49"/>
      <c r="F4" s="49"/>
      <c r="G4" s="49"/>
      <c r="H4" s="49"/>
      <c r="I4" s="51"/>
      <c r="J4" s="51"/>
      <c r="K4" s="51"/>
      <c r="L4" s="7"/>
      <c r="M4" s="7"/>
      <c r="N4" s="51"/>
      <c r="O4" s="51"/>
      <c r="Q4" s="51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11</v>
      </c>
      <c r="I5" s="7"/>
      <c r="L5" s="7"/>
      <c r="M5" s="13"/>
      <c r="O5" s="22" t="s">
        <v>11</v>
      </c>
    </row>
    <row r="6" spans="2:17" s="12" customFormat="1" ht="61.5" thickBot="1" thickTop="1">
      <c r="B6" s="14" t="s">
        <v>1</v>
      </c>
      <c r="C6" s="23" t="s">
        <v>20</v>
      </c>
      <c r="D6" s="23" t="s">
        <v>0</v>
      </c>
      <c r="E6" s="23" t="s">
        <v>21</v>
      </c>
      <c r="F6" s="23" t="s">
        <v>22</v>
      </c>
      <c r="G6" s="23" t="s">
        <v>27</v>
      </c>
      <c r="H6" s="20" t="s">
        <v>42</v>
      </c>
      <c r="I6" s="23" t="s">
        <v>23</v>
      </c>
      <c r="J6" s="23" t="s">
        <v>24</v>
      </c>
      <c r="K6" s="41" t="s">
        <v>25</v>
      </c>
      <c r="L6" s="23" t="s">
        <v>26</v>
      </c>
      <c r="M6" s="23" t="s">
        <v>5</v>
      </c>
      <c r="N6" s="23" t="s">
        <v>6</v>
      </c>
      <c r="O6" s="19" t="s">
        <v>7</v>
      </c>
      <c r="P6" s="23" t="s">
        <v>8</v>
      </c>
      <c r="Q6" s="23" t="s">
        <v>9</v>
      </c>
    </row>
    <row r="7" spans="2:19" ht="224.25" customHeight="1" thickTop="1">
      <c r="B7" s="55">
        <v>1</v>
      </c>
      <c r="C7" s="56" t="s">
        <v>51</v>
      </c>
      <c r="D7" s="57">
        <v>1</v>
      </c>
      <c r="E7" s="58" t="s">
        <v>14</v>
      </c>
      <c r="F7" s="59" t="s">
        <v>50</v>
      </c>
      <c r="G7" s="60"/>
      <c r="H7" s="26"/>
      <c r="I7" s="61" t="s">
        <v>38</v>
      </c>
      <c r="J7" s="56" t="s">
        <v>49</v>
      </c>
      <c r="K7" s="62" t="s">
        <v>48</v>
      </c>
      <c r="L7" s="62" t="s">
        <v>47</v>
      </c>
      <c r="M7" s="4">
        <f aca="true" t="shared" si="0" ref="M7:M14">D7*N7</f>
        <v>7000</v>
      </c>
      <c r="N7" s="37">
        <v>7000</v>
      </c>
      <c r="O7" s="27"/>
      <c r="P7" s="28">
        <f aca="true" t="shared" si="1" ref="P7:P14">D7*O7</f>
        <v>0</v>
      </c>
      <c r="Q7" s="29" t="str">
        <f aca="true" t="shared" si="2" ref="Q7:Q9">IF(ISNUMBER(O7),IF(O7&gt;N7,"NEVYHOVUJE","VYHOVUJE")," ")</f>
        <v xml:space="preserve"> </v>
      </c>
      <c r="S7" s="63"/>
    </row>
    <row r="8" spans="2:19" ht="248.25" customHeight="1">
      <c r="B8" s="64">
        <v>2</v>
      </c>
      <c r="C8" s="65" t="s">
        <v>40</v>
      </c>
      <c r="D8" s="66">
        <v>2</v>
      </c>
      <c r="E8" s="67" t="s">
        <v>14</v>
      </c>
      <c r="F8" s="68" t="s">
        <v>39</v>
      </c>
      <c r="G8" s="69"/>
      <c r="H8" s="17"/>
      <c r="I8" s="70" t="s">
        <v>38</v>
      </c>
      <c r="J8" s="67" t="s">
        <v>41</v>
      </c>
      <c r="K8" s="70" t="s">
        <v>29</v>
      </c>
      <c r="L8" s="70" t="s">
        <v>30</v>
      </c>
      <c r="M8" s="38">
        <f t="shared" si="0"/>
        <v>12000</v>
      </c>
      <c r="N8" s="30">
        <v>6000</v>
      </c>
      <c r="O8" s="18"/>
      <c r="P8" s="33">
        <f t="shared" si="1"/>
        <v>0</v>
      </c>
      <c r="Q8" s="34" t="str">
        <f>IF(ISNUMBER(O8),IF(O8&gt;N8,"NEVYHOVUJE","VYHOVUJE")," ")</f>
        <v xml:space="preserve"> </v>
      </c>
      <c r="S8" s="63"/>
    </row>
    <row r="9" spans="2:19" ht="200.25" customHeight="1">
      <c r="B9" s="64">
        <v>3</v>
      </c>
      <c r="C9" s="65" t="s">
        <v>46</v>
      </c>
      <c r="D9" s="66">
        <v>1</v>
      </c>
      <c r="E9" s="67" t="s">
        <v>14</v>
      </c>
      <c r="F9" s="71" t="s">
        <v>54</v>
      </c>
      <c r="G9" s="68"/>
      <c r="H9" s="17"/>
      <c r="I9" s="70" t="s">
        <v>38</v>
      </c>
      <c r="J9" s="65"/>
      <c r="K9" s="72" t="s">
        <v>45</v>
      </c>
      <c r="L9" s="72" t="s">
        <v>44</v>
      </c>
      <c r="M9" s="38">
        <f t="shared" si="0"/>
        <v>7000</v>
      </c>
      <c r="N9" s="39">
        <v>7000</v>
      </c>
      <c r="O9" s="18"/>
      <c r="P9" s="33">
        <f t="shared" si="1"/>
        <v>0</v>
      </c>
      <c r="Q9" s="34" t="str">
        <f t="shared" si="2"/>
        <v xml:space="preserve"> </v>
      </c>
      <c r="S9" s="63"/>
    </row>
    <row r="10" spans="1:19" ht="180.75" customHeight="1">
      <c r="A10" s="63"/>
      <c r="B10" s="64">
        <v>4</v>
      </c>
      <c r="C10" s="65" t="s">
        <v>15</v>
      </c>
      <c r="D10" s="66">
        <v>2</v>
      </c>
      <c r="E10" s="67" t="s">
        <v>14</v>
      </c>
      <c r="F10" s="73" t="s">
        <v>53</v>
      </c>
      <c r="G10" s="74"/>
      <c r="H10" s="17"/>
      <c r="I10" s="75" t="s">
        <v>38</v>
      </c>
      <c r="J10" s="74"/>
      <c r="K10" s="70" t="s">
        <v>35</v>
      </c>
      <c r="L10" s="70" t="s">
        <v>32</v>
      </c>
      <c r="M10" s="38">
        <f t="shared" si="0"/>
        <v>6000</v>
      </c>
      <c r="N10" s="30">
        <v>3000</v>
      </c>
      <c r="O10" s="18"/>
      <c r="P10" s="33">
        <f t="shared" si="1"/>
        <v>0</v>
      </c>
      <c r="Q10" s="34" t="str">
        <f>IF(ISNUMBER(O10),IF(O10&gt;N10,"NEVYHOVUJE","VYHOVUJE")," ")</f>
        <v xml:space="preserve"> </v>
      </c>
      <c r="S10" s="63"/>
    </row>
    <row r="11" spans="2:19" ht="168" customHeight="1">
      <c r="B11" s="64">
        <v>5</v>
      </c>
      <c r="C11" s="65" t="s">
        <v>15</v>
      </c>
      <c r="D11" s="66">
        <v>2</v>
      </c>
      <c r="E11" s="67" t="s">
        <v>14</v>
      </c>
      <c r="F11" s="73" t="s">
        <v>53</v>
      </c>
      <c r="G11" s="74"/>
      <c r="H11" s="17"/>
      <c r="I11" s="75"/>
      <c r="J11" s="74"/>
      <c r="K11" s="70" t="s">
        <v>36</v>
      </c>
      <c r="L11" s="70" t="s">
        <v>33</v>
      </c>
      <c r="M11" s="38">
        <f t="shared" si="0"/>
        <v>6000</v>
      </c>
      <c r="N11" s="30">
        <v>3000</v>
      </c>
      <c r="O11" s="18"/>
      <c r="P11" s="33">
        <f t="shared" si="1"/>
        <v>0</v>
      </c>
      <c r="Q11" s="34" t="str">
        <f aca="true" t="shared" si="3" ref="Q11:Q14">IF(ISNUMBER(O11),IF(O11&gt;N11,"NEVYHOVUJE","VYHOVUJE")," ")</f>
        <v xml:space="preserve"> </v>
      </c>
      <c r="S11" s="63"/>
    </row>
    <row r="12" spans="2:19" ht="170.25" customHeight="1">
      <c r="B12" s="64">
        <v>6</v>
      </c>
      <c r="C12" s="65" t="s">
        <v>15</v>
      </c>
      <c r="D12" s="66">
        <v>1</v>
      </c>
      <c r="E12" s="67" t="s">
        <v>14</v>
      </c>
      <c r="F12" s="68" t="s">
        <v>53</v>
      </c>
      <c r="G12" s="74"/>
      <c r="H12" s="17"/>
      <c r="I12" s="75"/>
      <c r="J12" s="74"/>
      <c r="K12" s="70" t="s">
        <v>37</v>
      </c>
      <c r="L12" s="70" t="s">
        <v>34</v>
      </c>
      <c r="M12" s="38">
        <f t="shared" si="0"/>
        <v>3000</v>
      </c>
      <c r="N12" s="30">
        <v>3000</v>
      </c>
      <c r="O12" s="18"/>
      <c r="P12" s="33">
        <f t="shared" si="1"/>
        <v>0</v>
      </c>
      <c r="Q12" s="34" t="str">
        <f t="shared" si="3"/>
        <v xml:space="preserve"> </v>
      </c>
      <c r="S12" s="63"/>
    </row>
    <row r="13" spans="2:19" ht="221.25" customHeight="1">
      <c r="B13" s="64">
        <v>7</v>
      </c>
      <c r="C13" s="65" t="s">
        <v>18</v>
      </c>
      <c r="D13" s="66">
        <v>14</v>
      </c>
      <c r="E13" s="67" t="s">
        <v>14</v>
      </c>
      <c r="F13" s="73" t="s">
        <v>52</v>
      </c>
      <c r="G13" s="73"/>
      <c r="H13" s="17"/>
      <c r="I13" s="70" t="s">
        <v>38</v>
      </c>
      <c r="J13" s="74"/>
      <c r="K13" s="75" t="s">
        <v>28</v>
      </c>
      <c r="L13" s="75" t="s">
        <v>31</v>
      </c>
      <c r="M13" s="38">
        <f t="shared" si="0"/>
        <v>11200</v>
      </c>
      <c r="N13" s="30">
        <v>800</v>
      </c>
      <c r="O13" s="18"/>
      <c r="P13" s="33">
        <f t="shared" si="1"/>
        <v>0</v>
      </c>
      <c r="Q13" s="34" t="str">
        <f t="shared" si="3"/>
        <v xml:space="preserve"> </v>
      </c>
      <c r="S13" s="63"/>
    </row>
    <row r="14" spans="2:19" ht="216" customHeight="1" thickBot="1">
      <c r="B14" s="76">
        <v>8</v>
      </c>
      <c r="C14" s="77" t="s">
        <v>19</v>
      </c>
      <c r="D14" s="78">
        <v>23</v>
      </c>
      <c r="E14" s="79" t="s">
        <v>14</v>
      </c>
      <c r="F14" s="80" t="s">
        <v>43</v>
      </c>
      <c r="G14" s="80"/>
      <c r="H14" s="31"/>
      <c r="I14" s="81" t="s">
        <v>38</v>
      </c>
      <c r="J14" s="82"/>
      <c r="K14" s="83"/>
      <c r="L14" s="83"/>
      <c r="M14" s="40">
        <f t="shared" si="0"/>
        <v>29900</v>
      </c>
      <c r="N14" s="32">
        <v>1300</v>
      </c>
      <c r="O14" s="21"/>
      <c r="P14" s="35">
        <f t="shared" si="1"/>
        <v>0</v>
      </c>
      <c r="Q14" s="36" t="str">
        <f t="shared" si="3"/>
        <v xml:space="preserve"> </v>
      </c>
      <c r="S14" s="63"/>
    </row>
    <row r="15" spans="1:19" ht="57.75" customHeight="1" thickBot="1" thickTop="1">
      <c r="A15" s="84"/>
      <c r="B15" s="84"/>
      <c r="C15" s="85"/>
      <c r="D15" s="84"/>
      <c r="E15" s="85"/>
      <c r="F15" s="85"/>
      <c r="G15" s="85"/>
      <c r="H15" s="86"/>
      <c r="I15" s="84"/>
      <c r="J15" s="85"/>
      <c r="K15" s="84"/>
      <c r="L15" s="84"/>
      <c r="M15" s="84"/>
      <c r="N15" s="84"/>
      <c r="O15" s="84"/>
      <c r="P15" s="87"/>
      <c r="Q15" s="84"/>
      <c r="S15" s="63"/>
    </row>
    <row r="16" spans="1:17" ht="60.75" customHeight="1" thickBot="1" thickTop="1">
      <c r="A16" s="88"/>
      <c r="B16" s="46" t="s">
        <v>13</v>
      </c>
      <c r="C16" s="46"/>
      <c r="D16" s="46"/>
      <c r="E16" s="46"/>
      <c r="F16" s="46"/>
      <c r="G16" s="46"/>
      <c r="H16" s="46"/>
      <c r="I16" s="46"/>
      <c r="J16" s="89"/>
      <c r="K16" s="90"/>
      <c r="L16" s="90"/>
      <c r="M16" s="1"/>
      <c r="N16" s="24" t="s">
        <v>3</v>
      </c>
      <c r="O16" s="44" t="s">
        <v>10</v>
      </c>
      <c r="P16" s="91"/>
      <c r="Q16" s="92"/>
    </row>
    <row r="17" spans="1:17" ht="33" customHeight="1" thickBot="1" thickTop="1">
      <c r="A17" s="88"/>
      <c r="B17" s="93" t="s">
        <v>2</v>
      </c>
      <c r="C17" s="93"/>
      <c r="D17" s="93"/>
      <c r="E17" s="93"/>
      <c r="F17" s="93"/>
      <c r="G17" s="93"/>
      <c r="H17" s="93"/>
      <c r="I17" s="94"/>
      <c r="J17" s="15"/>
      <c r="K17" s="2"/>
      <c r="L17" s="2"/>
      <c r="M17" s="3"/>
      <c r="N17" s="25">
        <f>SUM(M7:M14)</f>
        <v>82100</v>
      </c>
      <c r="O17" s="45">
        <f>SUM(P7:P14)</f>
        <v>0</v>
      </c>
      <c r="P17" s="95"/>
      <c r="Q17" s="96"/>
    </row>
    <row r="18" spans="1:17" ht="14.25" customHeight="1" thickTop="1">
      <c r="A18" s="88"/>
      <c r="B18" s="97"/>
      <c r="C18" s="98"/>
      <c r="D18" s="99"/>
      <c r="E18" s="100"/>
      <c r="F18" s="98"/>
      <c r="G18" s="98"/>
      <c r="H18" s="101"/>
      <c r="I18" s="101"/>
      <c r="J18" s="102"/>
      <c r="K18" s="97"/>
      <c r="L18" s="101"/>
      <c r="M18" s="101"/>
      <c r="N18" s="97"/>
      <c r="O18" s="97"/>
      <c r="P18" s="97"/>
      <c r="Q18" s="97"/>
    </row>
    <row r="19" spans="3:13" ht="15">
      <c r="C19" s="12"/>
      <c r="D19" s="54"/>
      <c r="E19" s="12"/>
      <c r="F19" s="12"/>
      <c r="G19" s="12"/>
      <c r="H19" s="54"/>
      <c r="I19" s="54"/>
      <c r="L19" s="54"/>
      <c r="M19" s="54"/>
    </row>
    <row r="20" spans="3:13" ht="15">
      <c r="C20" s="12"/>
      <c r="D20" s="54"/>
      <c r="E20" s="12"/>
      <c r="F20" s="12"/>
      <c r="G20" s="12"/>
      <c r="H20" s="54"/>
      <c r="I20" s="54"/>
      <c r="L20" s="54"/>
      <c r="M20" s="54"/>
    </row>
    <row r="21" spans="3:13" ht="15">
      <c r="C21" s="12"/>
      <c r="D21" s="54"/>
      <c r="E21" s="12"/>
      <c r="F21" s="12"/>
      <c r="G21" s="12"/>
      <c r="H21" s="54"/>
      <c r="I21" s="54"/>
      <c r="L21" s="54"/>
      <c r="M21" s="54"/>
    </row>
    <row r="22" spans="3:13" ht="15">
      <c r="C22" s="12"/>
      <c r="D22" s="54"/>
      <c r="E22" s="12"/>
      <c r="F22" s="12"/>
      <c r="G22" s="12"/>
      <c r="H22" s="54"/>
      <c r="I22" s="54"/>
      <c r="L22" s="54"/>
      <c r="M22" s="54"/>
    </row>
    <row r="23" spans="3:13" ht="15">
      <c r="C23" s="12"/>
      <c r="D23" s="54"/>
      <c r="E23" s="12"/>
      <c r="F23" s="12"/>
      <c r="G23" s="12"/>
      <c r="H23" s="54"/>
      <c r="I23" s="54"/>
      <c r="L23" s="54"/>
      <c r="M23" s="54"/>
    </row>
    <row r="24" spans="3:13" ht="15">
      <c r="C24" s="12"/>
      <c r="D24" s="54"/>
      <c r="E24" s="12"/>
      <c r="F24" s="12"/>
      <c r="G24" s="12"/>
      <c r="H24" s="54"/>
      <c r="I24" s="54"/>
      <c r="L24" s="54"/>
      <c r="M24" s="54"/>
    </row>
    <row r="25" spans="3:13" ht="15">
      <c r="C25" s="12"/>
      <c r="D25" s="54"/>
      <c r="E25" s="12"/>
      <c r="F25" s="12"/>
      <c r="G25" s="12"/>
      <c r="H25" s="54"/>
      <c r="I25" s="54"/>
      <c r="L25" s="54"/>
      <c r="M25" s="54"/>
    </row>
    <row r="26" spans="3:13" ht="15">
      <c r="C26" s="12"/>
      <c r="D26" s="54"/>
      <c r="E26" s="12"/>
      <c r="F26" s="12"/>
      <c r="G26" s="12"/>
      <c r="H26" s="54"/>
      <c r="I26" s="54"/>
      <c r="L26" s="54"/>
      <c r="M26" s="54"/>
    </row>
    <row r="27" spans="3:13" ht="15">
      <c r="C27" s="12"/>
      <c r="D27" s="54"/>
      <c r="E27" s="12"/>
      <c r="F27" s="12"/>
      <c r="G27" s="12"/>
      <c r="H27" s="54"/>
      <c r="I27" s="54"/>
      <c r="L27" s="54"/>
      <c r="M27" s="54"/>
    </row>
    <row r="28" spans="3:13" ht="15">
      <c r="C28" s="12"/>
      <c r="D28" s="54"/>
      <c r="E28" s="12"/>
      <c r="F28" s="12"/>
      <c r="G28" s="12"/>
      <c r="H28" s="54"/>
      <c r="I28" s="54"/>
      <c r="L28" s="54"/>
      <c r="M28" s="54"/>
    </row>
    <row r="29" spans="3:13" ht="15">
      <c r="C29" s="12"/>
      <c r="D29" s="54"/>
      <c r="E29" s="12"/>
      <c r="F29" s="12"/>
      <c r="G29" s="12"/>
      <c r="H29" s="54"/>
      <c r="I29" s="54"/>
      <c r="L29" s="54"/>
      <c r="M29" s="54"/>
    </row>
    <row r="30" spans="3:13" ht="15">
      <c r="C30" s="12"/>
      <c r="D30" s="54"/>
      <c r="E30" s="12"/>
      <c r="F30" s="12"/>
      <c r="G30" s="12"/>
      <c r="H30" s="54"/>
      <c r="I30" s="54"/>
      <c r="L30" s="54"/>
      <c r="M30" s="54"/>
    </row>
    <row r="31" spans="3:13" ht="15">
      <c r="C31" s="12"/>
      <c r="D31" s="54"/>
      <c r="E31" s="12"/>
      <c r="F31" s="12"/>
      <c r="G31" s="12"/>
      <c r="H31" s="54"/>
      <c r="I31" s="54"/>
      <c r="L31" s="54"/>
      <c r="M31" s="54"/>
    </row>
    <row r="32" spans="3:13" ht="15">
      <c r="C32" s="12"/>
      <c r="D32" s="54"/>
      <c r="E32" s="12"/>
      <c r="F32" s="12"/>
      <c r="G32" s="12"/>
      <c r="H32" s="54"/>
      <c r="I32" s="54"/>
      <c r="L32" s="54"/>
      <c r="M32" s="54"/>
    </row>
    <row r="33" spans="3:13" ht="15">
      <c r="C33" s="12"/>
      <c r="D33" s="54"/>
      <c r="E33" s="12"/>
      <c r="F33" s="12"/>
      <c r="G33" s="12"/>
      <c r="H33" s="54"/>
      <c r="I33" s="54"/>
      <c r="L33" s="54"/>
      <c r="M33" s="54"/>
    </row>
    <row r="34" spans="3:13" ht="15">
      <c r="C34" s="12"/>
      <c r="D34" s="54"/>
      <c r="E34" s="12"/>
      <c r="F34" s="12"/>
      <c r="G34" s="12"/>
      <c r="H34" s="54"/>
      <c r="I34" s="54"/>
      <c r="L34" s="54"/>
      <c r="M34" s="54"/>
    </row>
    <row r="35" spans="3:13" ht="15">
      <c r="C35" s="12"/>
      <c r="D35" s="54"/>
      <c r="E35" s="12"/>
      <c r="F35" s="12"/>
      <c r="G35" s="12"/>
      <c r="H35" s="54"/>
      <c r="I35" s="54"/>
      <c r="L35" s="54"/>
      <c r="M35" s="54"/>
    </row>
    <row r="36" spans="3:13" ht="15">
      <c r="C36" s="12"/>
      <c r="D36" s="54"/>
      <c r="E36" s="12"/>
      <c r="F36" s="12"/>
      <c r="G36" s="12"/>
      <c r="H36" s="54"/>
      <c r="I36" s="54"/>
      <c r="L36" s="54"/>
      <c r="M36" s="54"/>
    </row>
    <row r="37" spans="3:13" ht="15">
      <c r="C37" s="12"/>
      <c r="D37" s="54"/>
      <c r="E37" s="12"/>
      <c r="F37" s="12"/>
      <c r="G37" s="12"/>
      <c r="H37" s="54"/>
      <c r="I37" s="54"/>
      <c r="L37" s="54"/>
      <c r="M37" s="54"/>
    </row>
    <row r="38" spans="3:13" ht="15">
      <c r="C38" s="12"/>
      <c r="D38" s="54"/>
      <c r="E38" s="12"/>
      <c r="F38" s="12"/>
      <c r="G38" s="12"/>
      <c r="H38" s="54"/>
      <c r="I38" s="54"/>
      <c r="L38" s="54"/>
      <c r="M38" s="54"/>
    </row>
    <row r="39" spans="3:13" ht="15">
      <c r="C39" s="12"/>
      <c r="D39" s="54"/>
      <c r="E39" s="12"/>
      <c r="F39" s="12"/>
      <c r="G39" s="12"/>
      <c r="H39" s="54"/>
      <c r="I39" s="54"/>
      <c r="L39" s="54"/>
      <c r="M39" s="54"/>
    </row>
    <row r="40" spans="3:13" ht="15">
      <c r="C40" s="12"/>
      <c r="D40" s="54"/>
      <c r="E40" s="12"/>
      <c r="F40" s="12"/>
      <c r="G40" s="12"/>
      <c r="H40" s="54"/>
      <c r="I40" s="54"/>
      <c r="L40" s="54"/>
      <c r="M40" s="54"/>
    </row>
    <row r="41" spans="3:13" ht="15">
      <c r="C41" s="12"/>
      <c r="D41" s="54"/>
      <c r="E41" s="12"/>
      <c r="F41" s="12"/>
      <c r="G41" s="12"/>
      <c r="H41" s="54"/>
      <c r="I41" s="54"/>
      <c r="L41" s="54"/>
      <c r="M41" s="54"/>
    </row>
    <row r="42" spans="3:13" ht="15">
      <c r="C42" s="12"/>
      <c r="D42" s="54"/>
      <c r="E42" s="12"/>
      <c r="F42" s="12"/>
      <c r="G42" s="12"/>
      <c r="H42" s="54"/>
      <c r="I42" s="54"/>
      <c r="L42" s="54"/>
      <c r="M42" s="54"/>
    </row>
    <row r="43" spans="3:13" ht="15">
      <c r="C43" s="12"/>
      <c r="D43" s="54"/>
      <c r="E43" s="12"/>
      <c r="F43" s="12"/>
      <c r="G43" s="12"/>
      <c r="H43" s="54"/>
      <c r="I43" s="54"/>
      <c r="L43" s="54"/>
      <c r="M43" s="54"/>
    </row>
    <row r="44" spans="3:13" ht="15">
      <c r="C44" s="12"/>
      <c r="D44" s="54"/>
      <c r="E44" s="12"/>
      <c r="F44" s="12"/>
      <c r="G44" s="12"/>
      <c r="H44" s="54"/>
      <c r="I44" s="54"/>
      <c r="L44" s="54"/>
      <c r="M44" s="54"/>
    </row>
    <row r="45" spans="3:13" ht="15">
      <c r="C45" s="12"/>
      <c r="D45" s="54"/>
      <c r="E45" s="12"/>
      <c r="F45" s="12"/>
      <c r="G45" s="12"/>
      <c r="H45" s="54"/>
      <c r="I45" s="54"/>
      <c r="L45" s="54"/>
      <c r="M45" s="54"/>
    </row>
    <row r="46" spans="3:13" ht="15">
      <c r="C46" s="12"/>
      <c r="D46" s="54"/>
      <c r="E46" s="12"/>
      <c r="F46" s="12"/>
      <c r="G46" s="12"/>
      <c r="H46" s="54"/>
      <c r="I46" s="54"/>
      <c r="L46" s="54"/>
      <c r="M46" s="54"/>
    </row>
    <row r="47" spans="3:13" ht="15">
      <c r="C47" s="12"/>
      <c r="D47" s="54"/>
      <c r="E47" s="12"/>
      <c r="F47" s="12"/>
      <c r="G47" s="12"/>
      <c r="H47" s="54"/>
      <c r="I47" s="54"/>
      <c r="L47" s="54"/>
      <c r="M47" s="54"/>
    </row>
    <row r="48" spans="3:13" ht="15">
      <c r="C48" s="12"/>
      <c r="D48" s="54"/>
      <c r="E48" s="12"/>
      <c r="F48" s="12"/>
      <c r="G48" s="12"/>
      <c r="H48" s="54"/>
      <c r="I48" s="54"/>
      <c r="L48" s="54"/>
      <c r="M48" s="54"/>
    </row>
    <row r="49" spans="3:13" ht="15">
      <c r="C49" s="12"/>
      <c r="D49" s="54"/>
      <c r="E49" s="12"/>
      <c r="F49" s="12"/>
      <c r="G49" s="12"/>
      <c r="H49" s="54"/>
      <c r="I49" s="54"/>
      <c r="L49" s="54"/>
      <c r="M49" s="54"/>
    </row>
    <row r="50" spans="3:13" ht="15">
      <c r="C50" s="12"/>
      <c r="D50" s="54"/>
      <c r="E50" s="12"/>
      <c r="F50" s="12"/>
      <c r="G50" s="12"/>
      <c r="H50" s="54"/>
      <c r="I50" s="54"/>
      <c r="L50" s="54"/>
      <c r="M50" s="54"/>
    </row>
    <row r="51" spans="3:13" ht="15">
      <c r="C51" s="12"/>
      <c r="D51" s="54"/>
      <c r="E51" s="12"/>
      <c r="F51" s="12"/>
      <c r="G51" s="12"/>
      <c r="H51" s="54"/>
      <c r="I51" s="54"/>
      <c r="L51" s="54"/>
      <c r="M51" s="54"/>
    </row>
    <row r="52" spans="3:13" ht="15">
      <c r="C52" s="12"/>
      <c r="D52" s="54"/>
      <c r="E52" s="12"/>
      <c r="F52" s="12"/>
      <c r="G52" s="12"/>
      <c r="H52" s="54"/>
      <c r="I52" s="54"/>
      <c r="L52" s="54"/>
      <c r="M52" s="54"/>
    </row>
  </sheetData>
  <sheetProtection password="F79C" sheet="1" objects="1" scenarios="1" selectLockedCells="1"/>
  <mergeCells count="13">
    <mergeCell ref="G10:G12"/>
    <mergeCell ref="I10:I12"/>
    <mergeCell ref="B1:D1"/>
    <mergeCell ref="O2:Q2"/>
    <mergeCell ref="B17:H17"/>
    <mergeCell ref="H3:J3"/>
    <mergeCell ref="O16:Q16"/>
    <mergeCell ref="O17:Q17"/>
    <mergeCell ref="B16:I16"/>
    <mergeCell ref="K13:K14"/>
    <mergeCell ref="L13:L14"/>
    <mergeCell ref="J10:J14"/>
    <mergeCell ref="G7:G8"/>
  </mergeCells>
  <conditionalFormatting sqref="D10 B10:B14 B8">
    <cfRule type="containsBlanks" priority="86" dxfId="10">
      <formula>LEN(TRIM(B8))=0</formula>
    </cfRule>
  </conditionalFormatting>
  <conditionalFormatting sqref="B10:B14 B8">
    <cfRule type="cellIs" priority="81" dxfId="16" operator="greaterThanOrEqual">
      <formula>1</formula>
    </cfRule>
  </conditionalFormatting>
  <conditionalFormatting sqref="Q10:Q14 Q8">
    <cfRule type="cellIs" priority="59" dxfId="4" operator="equal">
      <formula>"NEVYHOVUJE"</formula>
    </cfRule>
    <cfRule type="cellIs" priority="60" dxfId="3" operator="equal">
      <formula>"VYHOVUJE"</formula>
    </cfRule>
  </conditionalFormatting>
  <conditionalFormatting sqref="H10 H13:H14 H8 O11:O14 O8">
    <cfRule type="notContainsBlanks" priority="54" dxfId="2">
      <formula>LEN(TRIM(H8))&gt;0</formula>
    </cfRule>
    <cfRule type="containsBlanks" priority="55" dxfId="1">
      <formula>LEN(TRIM(H8))=0</formula>
    </cfRule>
  </conditionalFormatting>
  <conditionalFormatting sqref="H10 H13:H14 H8 O11:O14 O8">
    <cfRule type="notContainsBlanks" priority="53" dxfId="0">
      <formula>LEN(TRIM(H8))&gt;0</formula>
    </cfRule>
  </conditionalFormatting>
  <conditionalFormatting sqref="H10 H13:H14 H8">
    <cfRule type="notContainsBlanks" priority="52" dxfId="12">
      <formula>LEN(TRIM(H8))&gt;0</formula>
    </cfRule>
    <cfRule type="containsBlanks" priority="56" dxfId="1">
      <formula>LEN(TRIM(H8))=0</formula>
    </cfRule>
  </conditionalFormatting>
  <conditionalFormatting sqref="H11">
    <cfRule type="notContainsBlanks" priority="49" dxfId="2">
      <formula>LEN(TRIM(H11))&gt;0</formula>
    </cfRule>
    <cfRule type="containsBlanks" priority="50" dxfId="1">
      <formula>LEN(TRIM(H11))=0</formula>
    </cfRule>
  </conditionalFormatting>
  <conditionalFormatting sqref="H11">
    <cfRule type="notContainsBlanks" priority="48" dxfId="0">
      <formula>LEN(TRIM(H11))&gt;0</formula>
    </cfRule>
  </conditionalFormatting>
  <conditionalFormatting sqref="H11">
    <cfRule type="notContainsBlanks" priority="47" dxfId="12">
      <formula>LEN(TRIM(H11))&gt;0</formula>
    </cfRule>
    <cfRule type="containsBlanks" priority="51" dxfId="1">
      <formula>LEN(TRIM(H11))=0</formula>
    </cfRule>
  </conditionalFormatting>
  <conditionalFormatting sqref="O10">
    <cfRule type="notContainsBlanks" priority="45" dxfId="2">
      <formula>LEN(TRIM(O10))&gt;0</formula>
    </cfRule>
    <cfRule type="containsBlanks" priority="46" dxfId="1">
      <formula>LEN(TRIM(O10))=0</formula>
    </cfRule>
  </conditionalFormatting>
  <conditionalFormatting sqref="O10">
    <cfRule type="notContainsBlanks" priority="44" dxfId="0">
      <formula>LEN(TRIM(O10))&gt;0</formula>
    </cfRule>
  </conditionalFormatting>
  <conditionalFormatting sqref="D11">
    <cfRule type="containsBlanks" priority="39" dxfId="10">
      <formula>LEN(TRIM(D11))=0</formula>
    </cfRule>
  </conditionalFormatting>
  <conditionalFormatting sqref="H12">
    <cfRule type="notContainsBlanks" priority="36" dxfId="2">
      <formula>LEN(TRIM(H12))&gt;0</formula>
    </cfRule>
    <cfRule type="containsBlanks" priority="37" dxfId="1">
      <formula>LEN(TRIM(H12))=0</formula>
    </cfRule>
  </conditionalFormatting>
  <conditionalFormatting sqref="H12">
    <cfRule type="notContainsBlanks" priority="35" dxfId="0">
      <formula>LEN(TRIM(H12))&gt;0</formula>
    </cfRule>
  </conditionalFormatting>
  <conditionalFormatting sqref="H12">
    <cfRule type="notContainsBlanks" priority="34" dxfId="12">
      <formula>LEN(TRIM(H12))&gt;0</formula>
    </cfRule>
    <cfRule type="containsBlanks" priority="38" dxfId="1">
      <formula>LEN(TRIM(H12))=0</formula>
    </cfRule>
  </conditionalFormatting>
  <conditionalFormatting sqref="D12">
    <cfRule type="containsBlanks" priority="33" dxfId="10">
      <formula>LEN(TRIM(D12))=0</formula>
    </cfRule>
  </conditionalFormatting>
  <conditionalFormatting sqref="D13">
    <cfRule type="containsBlanks" priority="32" dxfId="10">
      <formula>LEN(TRIM(D13))=0</formula>
    </cfRule>
  </conditionalFormatting>
  <conditionalFormatting sqref="D14">
    <cfRule type="containsBlanks" priority="31" dxfId="10">
      <formula>LEN(TRIM(D14))=0</formula>
    </cfRule>
  </conditionalFormatting>
  <conditionalFormatting sqref="D8">
    <cfRule type="containsBlanks" priority="30" dxfId="10">
      <formula>LEN(TRIM(D8))=0</formula>
    </cfRule>
  </conditionalFormatting>
  <conditionalFormatting sqref="B7 B9">
    <cfRule type="containsBlanks" priority="28" dxfId="10">
      <formula>LEN(TRIM(B7))=0</formula>
    </cfRule>
  </conditionalFormatting>
  <conditionalFormatting sqref="B7 B9">
    <cfRule type="cellIs" priority="27" dxfId="16" operator="greaterThanOrEqual">
      <formula>1</formula>
    </cfRule>
  </conditionalFormatting>
  <conditionalFormatting sqref="H7 H9">
    <cfRule type="notContainsBlanks" priority="22" dxfId="2">
      <formula>LEN(TRIM(H7))&gt;0</formula>
    </cfRule>
    <cfRule type="containsBlanks" priority="23" dxfId="1">
      <formula>LEN(TRIM(H7))=0</formula>
    </cfRule>
  </conditionalFormatting>
  <conditionalFormatting sqref="H7 H9">
    <cfRule type="notContainsBlanks" priority="21" dxfId="0">
      <formula>LEN(TRIM(H7))&gt;0</formula>
    </cfRule>
  </conditionalFormatting>
  <conditionalFormatting sqref="H7 H9">
    <cfRule type="notContainsBlanks" priority="20" dxfId="12">
      <formula>LEN(TRIM(H7))&gt;0</formula>
    </cfRule>
    <cfRule type="containsBlanks" priority="24" dxfId="1">
      <formula>LEN(TRIM(H7))=0</formula>
    </cfRule>
  </conditionalFormatting>
  <conditionalFormatting sqref="D7 D9">
    <cfRule type="containsBlanks" priority="16" dxfId="10">
      <formula>LEN(TRIM(D7))=0</formula>
    </cfRule>
  </conditionalFormatting>
  <conditionalFormatting sqref="Q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O7">
    <cfRule type="notContainsBlanks" priority="7" dxfId="2">
      <formula>LEN(TRIM(O7))&gt;0</formula>
    </cfRule>
    <cfRule type="containsBlanks" priority="8" dxfId="1">
      <formula>LEN(TRIM(O7))=0</formula>
    </cfRule>
  </conditionalFormatting>
  <conditionalFormatting sqref="O7">
    <cfRule type="notContainsBlanks" priority="6" dxfId="0">
      <formula>LEN(TRIM(O7))&gt;0</formula>
    </cfRule>
  </conditionalFormatting>
  <conditionalFormatting sqref="Q9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O9">
    <cfRule type="notContainsBlanks" priority="2" dxfId="2">
      <formula>LEN(TRIM(O9))&gt;0</formula>
    </cfRule>
    <cfRule type="containsBlanks" priority="3" dxfId="1">
      <formula>LEN(TRIM(O9))=0</formula>
    </cfRule>
  </conditionalFormatting>
  <conditionalFormatting sqref="O9">
    <cfRule type="notContainsBlanks" priority="1" dxfId="0">
      <formula>LEN(TRIM(O9))&gt;0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2017-06-19T12:29:13Z</dcterms:modified>
  <cp:category/>
  <cp:version/>
  <cp:contentType/>
  <cp:contentStatus/>
</cp:coreProperties>
</file>