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0" tabRatio="939"/>
  </bookViews>
  <sheets>
    <sheet name="Tonery" sheetId="22" r:id="rId1"/>
  </sheets>
  <definedNames>
    <definedName name="_xlnm.Print_Area" localSheetId="0">Tonery!$A$1:$O$16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J9" i="22"/>
  <c r="J10" i="22"/>
  <c r="N9" i="22" l="1"/>
  <c r="N10" i="22"/>
  <c r="N11" i="22"/>
  <c r="N12" i="22"/>
  <c r="N13" i="22"/>
  <c r="N14" i="22"/>
  <c r="J11" i="22" l="1"/>
  <c r="M11" i="22" l="1"/>
  <c r="M7" i="22" l="1"/>
  <c r="J7" i="22"/>
  <c r="N7" i="22"/>
  <c r="J8" i="22"/>
  <c r="M8" i="22"/>
  <c r="N8" i="22"/>
  <c r="J12" i="22"/>
  <c r="J13" i="22"/>
  <c r="J14" i="22"/>
  <c r="M13" i="22"/>
  <c r="M14" i="22"/>
  <c r="M12" i="22"/>
  <c r="K16" i="22" l="1"/>
  <c r="L16" i="22"/>
</calcChain>
</file>

<file path=xl/sharedStrings.xml><?xml version="1.0" encoding="utf-8"?>
<sst xmlns="http://schemas.openxmlformats.org/spreadsheetml/2006/main" count="69" uniqueCount="55">
  <si>
    <t>Množství</t>
  </si>
  <si>
    <t>Položka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</si>
  <si>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</si>
  <si>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</si>
  <si>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</si>
  <si>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</si>
  <si>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</si>
  <si>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</si>
  <si>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</si>
  <si>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</si>
  <si>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</si>
  <si>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</si>
  <si>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</si>
  <si>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</si>
  <si>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</si>
  <si>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Toner do tiskárny HP LaserJet 1300</t>
  </si>
  <si>
    <t>Toner do tiskárny HP LaserJet 1100</t>
  </si>
  <si>
    <t>Toner do tiskárny HP LaserJet 6L</t>
  </si>
  <si>
    <t>Toner do tiskárny HP LaserJet P1005</t>
  </si>
  <si>
    <t>FEL, Univerzitní 26, 2NP, EU 211</t>
  </si>
  <si>
    <t xml:space="preserve">Originální, nebo kompatibilní toner splňující podmínky certifikátu STMC. Minimální výtěžnost při 5% pokrytí 1500 stran. </t>
  </si>
  <si>
    <t>Toner do tiskárny HP 2300d</t>
  </si>
  <si>
    <t>ks</t>
  </si>
  <si>
    <t>Univerzitní 20,Plzeň</t>
  </si>
  <si>
    <t>Toner do tiskárny HP 1300</t>
  </si>
  <si>
    <t>Náplň do tiskárny HP 5550 černá</t>
  </si>
  <si>
    <t>Univerzitní 22,Plzeň</t>
  </si>
  <si>
    <t>Náplň do tiskárny HP 5550 barevná</t>
  </si>
  <si>
    <t>samostatna faktura</t>
  </si>
  <si>
    <t>Tonery - 014 - 2017 (T-014-2017)</t>
  </si>
  <si>
    <t>Priloha_c._1_Kupni_smlouvy_technicka_specifikace_T-014-2017</t>
  </si>
  <si>
    <t>Originální, nebo kompatibilní náplň splňující shodnou sytost, barevné podání, výtěžnost, oděrnost, odolnost vůči vlhkosti  s originální catridge, naplnění a vyčerpání do 100%. Kapacita inkoustové náplně min. 22ml.</t>
  </si>
  <si>
    <t>Název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</si>
  <si>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</si>
  <si>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</si>
  <si>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</si>
  <si>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</si>
  <si>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</si>
  <si>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</si>
  <si>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</si>
  <si>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FEL Machová,.
377634021</t>
  </si>
  <si>
    <t>Milotová 
377631903</t>
  </si>
  <si>
    <t>KKE Černá
 377638101</t>
  </si>
  <si>
    <t>Originální nebo kompatibilní toner splňující podmínky certifikátu STMC. Minimální výtěžnost při 5% pokrytí 4000stran.</t>
  </si>
  <si>
    <t>Originální nebo kompatibilní toner splňující podmínky certifikátu STMC. Minimální výtěžnost při 5% pokrytí 6000stran.</t>
  </si>
  <si>
    <t>Originální, nebo kompatibilní náplň splňující shodnou sytost, barevné podání, výtěžnost, oděrnost, odolnost vůči vlhkosti  s originální catridge, naplnění a vyčerpání do 100%. Kapacita inkoustové náplně min. 17,3ml.</t>
  </si>
  <si>
    <t>Obchodní název + typ</t>
  </si>
  <si>
    <t>Lamda C4092A</t>
  </si>
  <si>
    <t>Lamda Q2613A</t>
  </si>
  <si>
    <t>Lamda C3906A</t>
  </si>
  <si>
    <t>Lamda CB435A</t>
  </si>
  <si>
    <t>Lamda Q2610A</t>
  </si>
  <si>
    <t>Lamda Q2613X</t>
  </si>
  <si>
    <t>Lamda C6656AE</t>
  </si>
  <si>
    <t>Lamda C6657A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</si>
</sst>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4" borderId="12" xfId="0" applyNumberFormat="1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3" fillId="3" borderId="13" xfId="0" applyNumberFormat="1" applyFont="1" applyFill="1" applyBorder="1" applyAlignment="1" applyProtection="1">
      <alignment horizontal="center" vertical="center" textRotation="90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4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005A9E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A11" zoomScale="70" zoomScaleNormal="70" zoomScaleSheetLayoutView="55" workbookViewId="0">
      <selection activeCell="F7" sqref="F7"/>
    </sheetView>
  </sheetViews>
  <sheetFormatPr defaultColWidth="8.85546875" defaultRowHeight="15" x14ac:dyDescent="0.25"/>
  <cols>
    <col min="1" max="1" width="5.7109375" style="61" customWidth="1"/>
    <col min="2" max="2" width="43.42578125" style="7" customWidth="1"/>
    <col min="3" max="3" width="9.7109375" style="75" customWidth="1"/>
    <col min="4" max="4" width="9" style="11" customWidth="1"/>
    <col min="5" max="5" width="62.85546875" style="7" customWidth="1"/>
    <col min="6" max="6" width="49.140625" style="7" customWidth="1"/>
    <col min="7" max="7" width="20.85546875" style="7" customWidth="1"/>
    <col min="8" max="8" width="19.28515625" style="8" customWidth="1"/>
    <col min="9" max="9" width="19.42578125" style="7" customWidth="1"/>
    <col min="10" max="10" width="22.140625" style="85" hidden="1" customWidth="1"/>
    <col min="11" max="11" width="20.85546875" style="61" customWidth="1"/>
    <col min="12" max="12" width="26.5703125" style="61" customWidth="1"/>
    <col min="13" max="13" width="21" style="61" customWidth="1"/>
    <col min="14" max="14" width="19.42578125" style="61" customWidth="1"/>
    <col min="15" max="15" width="51.7109375" style="84" customWidth="1"/>
    <col min="16" max="16" width="8.85546875" style="61"/>
    <col min="17" max="17" width="23.5703125" style="61" customWidth="1"/>
    <col min="18" max="16384" width="8.85546875" style="61"/>
  </cols>
  <sheetData>
    <row r="1" spans="1:17" s="8" customFormat="1" ht="24.6" customHeight="1" x14ac:dyDescent="0.3">
      <c r="A1" s="99" t="s">
        <v>29</v>
      </c>
      <c r="B1" s="100"/>
      <c r="C1" s="11"/>
      <c r="D1" s="11"/>
      <c r="E1" s="7"/>
      <c r="F1" s="7"/>
      <c r="G1" s="47"/>
      <c r="H1" s="48"/>
      <c r="I1" s="7"/>
      <c r="J1" s="7"/>
      <c r="L1" s="101" t="s">
        <v>30</v>
      </c>
      <c r="M1" s="101"/>
      <c r="N1" s="101"/>
      <c r="O1" s="49"/>
    </row>
    <row r="2" spans="1:17" s="8" customFormat="1" ht="18.75" customHeight="1" x14ac:dyDescent="0.3">
      <c r="B2" s="7"/>
      <c r="C2" s="5"/>
      <c r="D2" s="6"/>
      <c r="E2" s="7"/>
      <c r="F2" s="7"/>
      <c r="G2" s="50"/>
      <c r="H2" s="50"/>
      <c r="I2" s="7"/>
      <c r="J2" s="7"/>
      <c r="L2" s="51"/>
      <c r="M2" s="51"/>
      <c r="O2" s="52"/>
    </row>
    <row r="3" spans="1:17" s="8" customFormat="1" ht="26.25" customHeight="1" x14ac:dyDescent="0.25">
      <c r="A3" s="53"/>
      <c r="B3" s="54" t="s">
        <v>10</v>
      </c>
      <c r="C3" s="50"/>
      <c r="D3" s="50"/>
      <c r="E3" s="50"/>
      <c r="F3" s="50"/>
      <c r="G3" s="50"/>
      <c r="H3" s="50"/>
      <c r="I3" s="51"/>
      <c r="J3" s="49"/>
      <c r="K3" s="49"/>
      <c r="L3" s="51"/>
      <c r="M3" s="51"/>
      <c r="O3" s="49"/>
    </row>
    <row r="4" spans="1:17" s="8" customFormat="1" ht="21" customHeight="1" thickBot="1" x14ac:dyDescent="0.3">
      <c r="A4" s="55"/>
      <c r="B4" s="56" t="s">
        <v>13</v>
      </c>
      <c r="C4" s="50"/>
      <c r="D4" s="50"/>
      <c r="E4" s="50"/>
      <c r="F4" s="50"/>
      <c r="G4" s="50"/>
      <c r="H4" s="51"/>
      <c r="I4" s="51"/>
      <c r="J4" s="7"/>
      <c r="K4" s="7"/>
      <c r="L4" s="51"/>
      <c r="M4" s="51"/>
      <c r="O4" s="49"/>
    </row>
    <row r="5" spans="1:17" s="8" customFormat="1" ht="42.75" customHeight="1" thickBot="1" x14ac:dyDescent="0.3">
      <c r="A5" s="9"/>
      <c r="B5" s="10"/>
      <c r="C5" s="11"/>
      <c r="D5" s="11"/>
      <c r="E5" s="7"/>
      <c r="F5" s="42" t="s">
        <v>12</v>
      </c>
      <c r="G5" s="7"/>
      <c r="I5" s="7"/>
      <c r="J5" s="12"/>
      <c r="L5" s="16" t="s">
        <v>12</v>
      </c>
      <c r="O5" s="57"/>
    </row>
    <row r="6" spans="1:17" s="8" customFormat="1" ht="112.5" customHeight="1" thickTop="1" thickBot="1" x14ac:dyDescent="0.3">
      <c r="A6" s="35" t="s">
        <v>1</v>
      </c>
      <c r="B6" s="18" t="s">
        <v>32</v>
      </c>
      <c r="C6" s="18" t="s">
        <v>0</v>
      </c>
      <c r="D6" s="18" t="s">
        <v>33</v>
      </c>
      <c r="E6" s="18" t="s">
        <v>34</v>
      </c>
      <c r="F6" s="43" t="s">
        <v>46</v>
      </c>
      <c r="G6" s="18" t="s">
        <v>35</v>
      </c>
      <c r="H6" s="19" t="s">
        <v>36</v>
      </c>
      <c r="I6" s="18" t="s">
        <v>37</v>
      </c>
      <c r="J6" s="18" t="s">
        <v>38</v>
      </c>
      <c r="K6" s="18" t="s">
        <v>6</v>
      </c>
      <c r="L6" s="20" t="s">
        <v>7</v>
      </c>
      <c r="M6" s="19" t="s">
        <v>8</v>
      </c>
      <c r="N6" s="19" t="s">
        <v>9</v>
      </c>
      <c r="O6" s="18" t="s">
        <v>39</v>
      </c>
    </row>
    <row r="7" spans="1:17" ht="62.25" customHeight="1" thickTop="1" x14ac:dyDescent="0.25">
      <c r="A7" s="58">
        <v>1</v>
      </c>
      <c r="B7" s="59" t="s">
        <v>16</v>
      </c>
      <c r="C7" s="60">
        <v>6</v>
      </c>
      <c r="D7" s="38" t="s">
        <v>22</v>
      </c>
      <c r="E7" s="59" t="s">
        <v>11</v>
      </c>
      <c r="F7" s="44" t="s">
        <v>47</v>
      </c>
      <c r="G7" s="86" t="s">
        <v>28</v>
      </c>
      <c r="H7" s="86" t="s">
        <v>40</v>
      </c>
      <c r="I7" s="86" t="s">
        <v>19</v>
      </c>
      <c r="J7" s="29">
        <f t="shared" ref="J7:J14" si="0">C7*K7</f>
        <v>2400</v>
      </c>
      <c r="K7" s="36">
        <v>400</v>
      </c>
      <c r="L7" s="30">
        <v>308</v>
      </c>
      <c r="M7" s="31">
        <f t="shared" ref="M7:M14" si="1">C7*L7</f>
        <v>1848</v>
      </c>
      <c r="N7" s="27" t="str">
        <f>IF(ISNUMBER(L7), IF(L7&gt;K7,"NEVYHOVUJE","VYHOVUJE")," ")</f>
        <v>VYHOVUJE</v>
      </c>
      <c r="O7" s="89" t="s">
        <v>2</v>
      </c>
      <c r="Q7" s="62"/>
    </row>
    <row r="8" spans="1:17" ht="90" customHeight="1" x14ac:dyDescent="0.25">
      <c r="A8" s="63">
        <v>2</v>
      </c>
      <c r="B8" s="64" t="s">
        <v>15</v>
      </c>
      <c r="C8" s="65">
        <v>8</v>
      </c>
      <c r="D8" s="39" t="s">
        <v>22</v>
      </c>
      <c r="E8" s="64" t="s">
        <v>11</v>
      </c>
      <c r="F8" s="45" t="s">
        <v>48</v>
      </c>
      <c r="G8" s="87"/>
      <c r="H8" s="87"/>
      <c r="I8" s="87"/>
      <c r="J8" s="4">
        <f t="shared" si="0"/>
        <v>3200</v>
      </c>
      <c r="K8" s="37">
        <v>400</v>
      </c>
      <c r="L8" s="32">
        <v>277</v>
      </c>
      <c r="M8" s="15">
        <f t="shared" si="1"/>
        <v>2216</v>
      </c>
      <c r="N8" s="33" t="str">
        <f t="shared" ref="N8:N14" si="2">IF(ISNUMBER(L8), IF(L8&gt;K8,"NEVYHOVUJE","VYHOVUJE")," ")</f>
        <v>VYHOVUJE</v>
      </c>
      <c r="O8" s="90"/>
      <c r="Q8" s="62"/>
    </row>
    <row r="9" spans="1:17" ht="90" customHeight="1" x14ac:dyDescent="0.25">
      <c r="A9" s="63">
        <v>3</v>
      </c>
      <c r="B9" s="64" t="s">
        <v>17</v>
      </c>
      <c r="C9" s="65">
        <v>2</v>
      </c>
      <c r="D9" s="39" t="s">
        <v>22</v>
      </c>
      <c r="E9" s="64" t="s">
        <v>11</v>
      </c>
      <c r="F9" s="45" t="s">
        <v>49</v>
      </c>
      <c r="G9" s="87"/>
      <c r="H9" s="87"/>
      <c r="I9" s="87"/>
      <c r="J9" s="4">
        <f t="shared" si="0"/>
        <v>800</v>
      </c>
      <c r="K9" s="37">
        <v>400</v>
      </c>
      <c r="L9" s="32">
        <v>265</v>
      </c>
      <c r="M9" s="15">
        <f t="shared" si="1"/>
        <v>530</v>
      </c>
      <c r="N9" s="33" t="str">
        <f t="shared" si="2"/>
        <v>VYHOVUJE</v>
      </c>
      <c r="O9" s="90"/>
      <c r="Q9" s="62"/>
    </row>
    <row r="10" spans="1:17" ht="90" customHeight="1" thickBot="1" x14ac:dyDescent="0.3">
      <c r="A10" s="66">
        <v>4</v>
      </c>
      <c r="B10" s="67" t="s">
        <v>18</v>
      </c>
      <c r="C10" s="24">
        <v>2</v>
      </c>
      <c r="D10" s="40" t="s">
        <v>22</v>
      </c>
      <c r="E10" s="67" t="s">
        <v>20</v>
      </c>
      <c r="F10" s="46" t="s">
        <v>50</v>
      </c>
      <c r="G10" s="88"/>
      <c r="H10" s="88"/>
      <c r="I10" s="88"/>
      <c r="J10" s="21">
        <f t="shared" si="0"/>
        <v>800</v>
      </c>
      <c r="K10" s="26">
        <v>400</v>
      </c>
      <c r="L10" s="25">
        <v>195</v>
      </c>
      <c r="M10" s="22">
        <f t="shared" si="1"/>
        <v>390</v>
      </c>
      <c r="N10" s="34" t="str">
        <f t="shared" si="2"/>
        <v>VYHOVUJE</v>
      </c>
      <c r="O10" s="91"/>
      <c r="Q10" s="62"/>
    </row>
    <row r="11" spans="1:17" ht="90" customHeight="1" thickTop="1" x14ac:dyDescent="0.25">
      <c r="A11" s="58">
        <v>5</v>
      </c>
      <c r="B11" s="68" t="s">
        <v>21</v>
      </c>
      <c r="C11" s="60">
        <v>1</v>
      </c>
      <c r="D11" s="38" t="s">
        <v>22</v>
      </c>
      <c r="E11" s="69" t="s">
        <v>44</v>
      </c>
      <c r="F11" s="44" t="s">
        <v>51</v>
      </c>
      <c r="G11" s="86" t="s">
        <v>28</v>
      </c>
      <c r="H11" s="86" t="s">
        <v>41</v>
      </c>
      <c r="I11" s="86" t="s">
        <v>23</v>
      </c>
      <c r="J11" s="29">
        <f t="shared" si="0"/>
        <v>1500</v>
      </c>
      <c r="K11" s="36">
        <v>1500</v>
      </c>
      <c r="L11" s="30">
        <v>473</v>
      </c>
      <c r="M11" s="31">
        <f t="shared" si="1"/>
        <v>473</v>
      </c>
      <c r="N11" s="27" t="str">
        <f t="shared" si="2"/>
        <v>VYHOVUJE</v>
      </c>
      <c r="O11" s="89" t="s">
        <v>2</v>
      </c>
      <c r="Q11" s="62"/>
    </row>
    <row r="12" spans="1:17" ht="94.5" customHeight="1" thickBot="1" x14ac:dyDescent="0.3">
      <c r="A12" s="66">
        <v>6</v>
      </c>
      <c r="B12" s="28" t="s">
        <v>24</v>
      </c>
      <c r="C12" s="24">
        <v>2</v>
      </c>
      <c r="D12" s="40" t="s">
        <v>22</v>
      </c>
      <c r="E12" s="23" t="s">
        <v>43</v>
      </c>
      <c r="F12" s="46" t="s">
        <v>52</v>
      </c>
      <c r="G12" s="88"/>
      <c r="H12" s="88"/>
      <c r="I12" s="88"/>
      <c r="J12" s="21">
        <f t="shared" si="0"/>
        <v>2000</v>
      </c>
      <c r="K12" s="26">
        <v>1000</v>
      </c>
      <c r="L12" s="25">
        <v>289</v>
      </c>
      <c r="M12" s="22">
        <f t="shared" si="1"/>
        <v>578</v>
      </c>
      <c r="N12" s="34" t="str">
        <f t="shared" si="2"/>
        <v>VYHOVUJE</v>
      </c>
      <c r="O12" s="91"/>
      <c r="Q12" s="62"/>
    </row>
    <row r="13" spans="1:17" ht="93" customHeight="1" thickTop="1" x14ac:dyDescent="0.25">
      <c r="A13" s="58">
        <v>7</v>
      </c>
      <c r="B13" s="68" t="s">
        <v>25</v>
      </c>
      <c r="C13" s="60">
        <v>2</v>
      </c>
      <c r="D13" s="38" t="s">
        <v>22</v>
      </c>
      <c r="E13" s="69" t="s">
        <v>31</v>
      </c>
      <c r="F13" s="44" t="s">
        <v>53</v>
      </c>
      <c r="G13" s="86" t="s">
        <v>28</v>
      </c>
      <c r="H13" s="86" t="s">
        <v>42</v>
      </c>
      <c r="I13" s="86" t="s">
        <v>26</v>
      </c>
      <c r="J13" s="29">
        <f t="shared" si="0"/>
        <v>400</v>
      </c>
      <c r="K13" s="36">
        <v>200</v>
      </c>
      <c r="L13" s="30">
        <v>145</v>
      </c>
      <c r="M13" s="31">
        <f t="shared" si="1"/>
        <v>290</v>
      </c>
      <c r="N13" s="27" t="str">
        <f t="shared" si="2"/>
        <v>VYHOVUJE</v>
      </c>
      <c r="O13" s="89" t="s">
        <v>2</v>
      </c>
      <c r="Q13" s="62"/>
    </row>
    <row r="14" spans="1:17" ht="102" customHeight="1" thickBot="1" x14ac:dyDescent="0.3">
      <c r="A14" s="66">
        <v>8</v>
      </c>
      <c r="B14" s="28" t="s">
        <v>27</v>
      </c>
      <c r="C14" s="24">
        <v>1</v>
      </c>
      <c r="D14" s="40" t="s">
        <v>22</v>
      </c>
      <c r="E14" s="23" t="s">
        <v>45</v>
      </c>
      <c r="F14" s="46" t="s">
        <v>54</v>
      </c>
      <c r="G14" s="88"/>
      <c r="H14" s="88"/>
      <c r="I14" s="88"/>
      <c r="J14" s="21">
        <f t="shared" si="0"/>
        <v>280</v>
      </c>
      <c r="K14" s="26">
        <v>280</v>
      </c>
      <c r="L14" s="25">
        <v>257</v>
      </c>
      <c r="M14" s="22">
        <f t="shared" si="1"/>
        <v>257</v>
      </c>
      <c r="N14" s="34" t="str">
        <f t="shared" si="2"/>
        <v>VYHOVUJE</v>
      </c>
      <c r="O14" s="91"/>
      <c r="Q14" s="62"/>
    </row>
    <row r="15" spans="1:17" ht="60.75" customHeight="1" thickTop="1" thickBot="1" x14ac:dyDescent="0.3">
      <c r="A15" s="102" t="s">
        <v>14</v>
      </c>
      <c r="B15" s="102"/>
      <c r="C15" s="102"/>
      <c r="D15" s="102"/>
      <c r="E15" s="102"/>
      <c r="F15" s="102"/>
      <c r="G15" s="102"/>
      <c r="H15" s="70"/>
      <c r="I15" s="70"/>
      <c r="J15" s="1"/>
      <c r="K15" s="17" t="s">
        <v>4</v>
      </c>
      <c r="L15" s="92" t="s">
        <v>5</v>
      </c>
      <c r="M15" s="93"/>
      <c r="N15" s="94"/>
      <c r="O15" s="71"/>
    </row>
    <row r="16" spans="1:17" ht="33" customHeight="1" thickTop="1" thickBot="1" x14ac:dyDescent="0.3">
      <c r="A16" s="95" t="s">
        <v>3</v>
      </c>
      <c r="B16" s="95"/>
      <c r="C16" s="95"/>
      <c r="D16" s="95"/>
      <c r="E16" s="95"/>
      <c r="F16" s="72"/>
      <c r="G16" s="73"/>
      <c r="H16" s="13"/>
      <c r="I16" s="13"/>
      <c r="J16" s="2"/>
      <c r="K16" s="41">
        <f>SUM(J7:J14)</f>
        <v>11380</v>
      </c>
      <c r="L16" s="96">
        <f>SUM(M7:M14)</f>
        <v>6582</v>
      </c>
      <c r="M16" s="97"/>
      <c r="N16" s="98"/>
      <c r="O16" s="74"/>
    </row>
    <row r="17" spans="1:16" ht="39.75" customHeight="1" thickTop="1" x14ac:dyDescent="0.3">
      <c r="H17" s="14"/>
      <c r="I17" s="14"/>
      <c r="J17" s="76"/>
      <c r="K17" s="76"/>
      <c r="L17" s="77"/>
      <c r="M17" s="77"/>
      <c r="N17" s="77"/>
      <c r="O17" s="74"/>
      <c r="P17" s="77"/>
    </row>
    <row r="18" spans="1:16" ht="19.899999999999999" customHeight="1" x14ac:dyDescent="0.3">
      <c r="H18" s="14"/>
      <c r="I18" s="14"/>
      <c r="J18" s="76"/>
      <c r="K18" s="3"/>
      <c r="L18" s="3"/>
      <c r="M18" s="3"/>
      <c r="N18" s="77"/>
      <c r="O18" s="74"/>
      <c r="P18" s="77"/>
    </row>
    <row r="19" spans="1:16" ht="71.25" customHeight="1" x14ac:dyDescent="0.3">
      <c r="H19" s="14"/>
      <c r="I19" s="14"/>
      <c r="J19" s="76"/>
      <c r="K19" s="3"/>
      <c r="L19" s="3"/>
      <c r="M19" s="3"/>
      <c r="N19" s="77"/>
      <c r="O19" s="74"/>
      <c r="P19" s="77"/>
    </row>
    <row r="20" spans="1:16" ht="36" customHeight="1" x14ac:dyDescent="0.25">
      <c r="H20" s="78"/>
      <c r="I20" s="78"/>
      <c r="J20" s="79"/>
      <c r="K20" s="76"/>
      <c r="L20" s="77"/>
      <c r="M20" s="77"/>
      <c r="N20" s="77"/>
      <c r="O20" s="74"/>
      <c r="P20" s="77"/>
    </row>
    <row r="21" spans="1:16" ht="14.25" customHeight="1" x14ac:dyDescent="0.25">
      <c r="A21" s="77"/>
      <c r="B21" s="80"/>
      <c r="C21" s="81"/>
      <c r="D21" s="82"/>
      <c r="E21" s="80"/>
      <c r="F21" s="80"/>
      <c r="G21" s="80"/>
      <c r="H21" s="83"/>
      <c r="I21" s="83"/>
      <c r="J21" s="76"/>
      <c r="K21" s="76"/>
      <c r="L21" s="77"/>
      <c r="M21" s="77"/>
      <c r="N21" s="77"/>
      <c r="O21" s="74"/>
      <c r="P21" s="77"/>
    </row>
    <row r="22" spans="1:16" ht="14.25" customHeight="1" x14ac:dyDescent="0.25">
      <c r="A22" s="77"/>
      <c r="B22" s="80"/>
      <c r="C22" s="81"/>
      <c r="D22" s="82"/>
      <c r="E22" s="80"/>
      <c r="F22" s="80"/>
      <c r="G22" s="80"/>
      <c r="H22" s="83"/>
      <c r="I22" s="83"/>
      <c r="J22" s="76"/>
      <c r="K22" s="76"/>
      <c r="L22" s="77"/>
      <c r="M22" s="77"/>
      <c r="N22" s="77"/>
      <c r="O22" s="74"/>
      <c r="P22" s="77"/>
    </row>
    <row r="23" spans="1:16" ht="14.25" customHeight="1" x14ac:dyDescent="0.25">
      <c r="A23" s="77"/>
      <c r="B23" s="80"/>
      <c r="C23" s="81"/>
      <c r="D23" s="82"/>
      <c r="E23" s="80"/>
      <c r="F23" s="80"/>
      <c r="G23" s="80"/>
      <c r="H23" s="83"/>
      <c r="I23" s="83"/>
      <c r="J23" s="76"/>
      <c r="K23" s="76"/>
      <c r="L23" s="77"/>
      <c r="M23" s="77"/>
      <c r="N23" s="77"/>
      <c r="O23" s="74"/>
      <c r="P23" s="77"/>
    </row>
    <row r="24" spans="1:16" ht="14.25" customHeight="1" x14ac:dyDescent="0.25">
      <c r="A24" s="77"/>
      <c r="B24" s="80"/>
      <c r="C24" s="81"/>
      <c r="D24" s="82"/>
      <c r="E24" s="80"/>
      <c r="F24" s="80"/>
      <c r="G24" s="80"/>
      <c r="H24" s="83"/>
      <c r="I24" s="83"/>
      <c r="J24" s="76"/>
      <c r="K24" s="76"/>
      <c r="L24" s="77"/>
      <c r="M24" s="77"/>
      <c r="N24" s="77"/>
      <c r="O24" s="74"/>
      <c r="P24" s="77"/>
    </row>
    <row r="25" spans="1:16" x14ac:dyDescent="0.25">
      <c r="B25" s="8"/>
      <c r="C25" s="61"/>
      <c r="D25" s="8"/>
      <c r="E25" s="8"/>
      <c r="F25" s="8"/>
      <c r="G25" s="8"/>
      <c r="I25" s="8"/>
      <c r="J25" s="61"/>
    </row>
    <row r="26" spans="1:16" x14ac:dyDescent="0.25">
      <c r="B26" s="8"/>
      <c r="C26" s="61"/>
      <c r="D26" s="8"/>
      <c r="E26" s="8"/>
      <c r="F26" s="8"/>
      <c r="G26" s="8"/>
      <c r="I26" s="8"/>
      <c r="J26" s="61"/>
    </row>
    <row r="27" spans="1:16" x14ac:dyDescent="0.25">
      <c r="B27" s="8"/>
      <c r="C27" s="61"/>
      <c r="D27" s="8"/>
      <c r="E27" s="8"/>
      <c r="F27" s="8"/>
      <c r="G27" s="8"/>
      <c r="I27" s="8"/>
      <c r="J27" s="61"/>
    </row>
  </sheetData>
  <sheetProtection password="F79C" sheet="1" objects="1" scenarios="1" selectLockedCells="1"/>
  <mergeCells count="18">
    <mergeCell ref="A1:B1"/>
    <mergeCell ref="L1:N1"/>
    <mergeCell ref="A15:G15"/>
    <mergeCell ref="G7:G10"/>
    <mergeCell ref="G11:G12"/>
    <mergeCell ref="G13:G14"/>
    <mergeCell ref="H7:H10"/>
    <mergeCell ref="H11:H12"/>
    <mergeCell ref="H13:H14"/>
    <mergeCell ref="L15:N15"/>
    <mergeCell ref="A16:E16"/>
    <mergeCell ref="L16:N16"/>
    <mergeCell ref="I7:I10"/>
    <mergeCell ref="I11:I12"/>
    <mergeCell ref="I13:I14"/>
    <mergeCell ref="O7:O10"/>
    <mergeCell ref="O11:O12"/>
    <mergeCell ref="O13:O14"/>
  </mergeCells>
  <conditionalFormatting sqref="C7:C10 C13:C14 A7:A14">
    <cfRule type="containsBlanks" dxfId="13" priority="54">
      <formula>LEN(TRIM(A7))=0</formula>
    </cfRule>
  </conditionalFormatting>
  <conditionalFormatting sqref="A7:A14">
    <cfRule type="cellIs" dxfId="12" priority="49" operator="greaterThanOrEqual">
      <formula>1</formula>
    </cfRule>
  </conditionalFormatting>
  <conditionalFormatting sqref="N7:N14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C12">
    <cfRule type="containsBlanks" dxfId="9" priority="34">
      <formula>LEN(TRIM(C12))=0</formula>
    </cfRule>
  </conditionalFormatting>
  <conditionalFormatting sqref="C11">
    <cfRule type="containsBlanks" dxfId="8" priority="29">
      <formula>LEN(TRIM(C11))=0</formula>
    </cfRule>
  </conditionalFormatting>
  <conditionalFormatting sqref="L7:L14">
    <cfRule type="notContainsBlanks" dxfId="7" priority="10">
      <formula>LEN(TRIM(L7))&gt;0</formula>
    </cfRule>
    <cfRule type="containsBlanks" dxfId="6" priority="11">
      <formula>LEN(TRIM(L7))=0</formula>
    </cfRule>
  </conditionalFormatting>
  <conditionalFormatting sqref="L7:L14">
    <cfRule type="notContainsBlanks" dxfId="5" priority="9">
      <formula>LEN(TRIM(L7))&gt;0</formula>
    </cfRule>
  </conditionalFormatting>
  <conditionalFormatting sqref="F7:F14">
    <cfRule type="notContainsBlanks" dxfId="4" priority="3">
      <formula>LEN(TRIM(F7))&gt;0</formula>
    </cfRule>
    <cfRule type="containsBlanks" dxfId="3" priority="4">
      <formula>LEN(TRIM(F7))=0</formula>
    </cfRule>
  </conditionalFormatting>
  <conditionalFormatting sqref="F7:F14">
    <cfRule type="notContainsBlanks" dxfId="2" priority="2">
      <formula>LEN(TRIM(F7))&gt;0</formula>
    </cfRule>
  </conditionalFormatting>
  <conditionalFormatting sqref="F7:F14">
    <cfRule type="notContainsBlanks" dxfId="1" priority="1">
      <formula>LEN(TRIM(F7))&gt;0</formula>
    </cfRule>
    <cfRule type="containsBlanks" dxfId="0" priority="5">
      <formula>LEN(TRIM(F7))=0</formula>
    </cfRule>
  </conditionalFormatting>
  <dataValidations count="2">
    <dataValidation type="list" showInputMessage="1" showErrorMessage="1" sqref="D7:D11 D13:D14">
      <formula1>"ks,bal,sada,"</formula1>
    </dataValidation>
    <dataValidation type="list" allowBlank="1" showInputMessage="1" showErrorMessage="1" sqref="O7 O11 O13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2017-04-13T09:40:40Z</cp:lastPrinted>
  <dcterms:created xsi:type="dcterms:W3CDTF">2014-03-05T12:43:32Z</dcterms:created>
  <dcterms:modified xsi:type="dcterms:W3CDTF">2017-04-21T08:31:28Z</dcterms:modified>
</cp:coreProperties>
</file>