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85" windowWidth="24240" windowHeight="12555" tabRatio="319"/>
  </bookViews>
  <sheets>
    <sheet name="Tonery" sheetId="22" r:id="rId1"/>
  </sheets>
  <definedNames>
    <definedName name="_xlnm.Print_Area" localSheetId="0">Tonery!$A$1:$R$31</definedName>
  </definedNames>
  <calcPr calcId="145621"/>
</workbook>
</file>

<file path=xl/calcChain.xml><?xml version="1.0" encoding="utf-8"?>
<calcChain xmlns="http://schemas.openxmlformats.org/spreadsheetml/2006/main">
  <c r="Q29" i="22" l="1"/>
  <c r="P29" i="22"/>
  <c r="M29" i="22"/>
  <c r="Q28" i="22"/>
  <c r="P28" i="22"/>
  <c r="M28" i="22"/>
  <c r="Q9" i="22" l="1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P7" i="22"/>
  <c r="P8" i="22"/>
  <c r="P9" i="22"/>
  <c r="P10" i="22"/>
  <c r="P24" i="22"/>
  <c r="P25" i="22"/>
  <c r="P26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31" i="22" l="1"/>
  <c r="O31" i="22"/>
</calcChain>
</file>

<file path=xl/sharedStrings.xml><?xml version="1.0" encoding="utf-8"?>
<sst xmlns="http://schemas.openxmlformats.org/spreadsheetml/2006/main" count="142" uniqueCount="103">
  <si>
    <t>Množství</t>
  </si>
  <si>
    <t>Položka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</si>
  <si>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</si>
  <si>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</si>
  <si>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</si>
  <si>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</si>
  <si>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</si>
  <si>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</si>
  <si>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</si>
  <si>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</si>
  <si>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</si>
  <si>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</si>
  <si>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</si>
  <si>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</si>
  <si>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</si>
  <si>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</si>
  <si>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</si>
  <si>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</si>
  <si>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</si>
  <si>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Technická 8,NTIS,Plzeň</t>
  </si>
  <si>
    <t>Toner do tiskárny AH-OKI B412dn - black</t>
  </si>
  <si>
    <t>Originální toner. Výtěžnost 3000 stran.</t>
  </si>
  <si>
    <t>Toner do kopírky DCC 2930/2935 - black</t>
  </si>
  <si>
    <t>Toner do kopírky DCC 2930/2935 - cyan</t>
  </si>
  <si>
    <t>Toner do kopírky DCC 2930/2935 - yellow</t>
  </si>
  <si>
    <t>Sedláčkova 15, Plzeň, č. dv. 405</t>
  </si>
  <si>
    <t xml:space="preserve">  Obrazový válec černý - OKI C5900</t>
  </si>
  <si>
    <t xml:space="preserve">  Obrazový válec žlutý - OKI C5900</t>
  </si>
  <si>
    <t>Toner do tiskárny OKI C711 - černý</t>
  </si>
  <si>
    <t>Toner do tiskárny OKI C711 - modrý</t>
  </si>
  <si>
    <t>Toner do tiskárny OKI C711 - žlutý</t>
  </si>
  <si>
    <t>ZČU FEL, KEE, 3.patro, EK 318, Univerzitní 26, Plzeň</t>
  </si>
  <si>
    <t>Barevný tonery pro TA 3505ci - cyan</t>
  </si>
  <si>
    <t>Barevný tonery pro TA 3505ci - magenta</t>
  </si>
  <si>
    <t>Barevný tonery pro TA 3505ci - yellow</t>
  </si>
  <si>
    <t>ANO</t>
  </si>
  <si>
    <t>UL308, Univerzitní 22, Plzeň</t>
  </si>
  <si>
    <t>RoRTI, LO1502</t>
  </si>
  <si>
    <t>Černý toner pro TA  3505ci - černý</t>
  </si>
  <si>
    <t xml:space="preserve">Toner do tiskárny LEXMARK  CS310n černý </t>
  </si>
  <si>
    <t>Velkokapacitní originální toner  pro Lexmark XS950dw - yellow</t>
  </si>
  <si>
    <t>Velkokapacitní originální toner Lexmark XS950dw - magenta</t>
  </si>
  <si>
    <t>Velkokapacitní originální toner Lexmark XS950dw - cyan</t>
  </si>
  <si>
    <t>Velkokapacitní originální toner Lexmark XS950dw- black</t>
  </si>
  <si>
    <t>Toner do tiskárny HP1320n - black (dual pack)</t>
  </si>
  <si>
    <t>Toner  do tiskárny HP LaserJet P2035,2055 - black</t>
  </si>
  <si>
    <t>Tonery - 009 - 2017 (T-009-2017)</t>
  </si>
  <si>
    <t>Priloha_c._1_Kupni_smlouvy_technicka_specifikace_T-009-2017</t>
  </si>
  <si>
    <t>samostatná faktura</t>
  </si>
  <si>
    <t xml:space="preserve"> Toner do tiskárny TRIUMPH ADLER CDC1725/DCC 2725 – yellow</t>
  </si>
  <si>
    <t xml:space="preserve">Originální, nebo kompatibilní toner splňující podmínky certifikátu STMC. Minimální výtěžnost při 5% pokrytí 12000 stran. </t>
  </si>
  <si>
    <t>Univerzitní 8, Plzeň</t>
  </si>
  <si>
    <t xml:space="preserve"> Toner do tiskárny TRIUMPH ADLER CDC1725/DCC 2725 – cyan</t>
  </si>
  <si>
    <t>Toner pro Canon 711 -  black</t>
  </si>
  <si>
    <t>Originální, nebo kompatibilní válec splňující podmínky certifikátu STMC.  Životnost je cca 20.000 stran A4</t>
  </si>
  <si>
    <t>Originální, nebo kompatibilní válec splňující podmínky certifikátu STMC. Životnost je cca 20.000 stran A4</t>
  </si>
  <si>
    <t>Originální, nebo kompatibilní toner splňující podmínky certifikátu STMC. Minimální výtěžnost při 5% pokrytí 11500 stran A4.</t>
  </si>
  <si>
    <t xml:space="preserve">Originální toner pro tiskárnu Triumph Adler 3505ci. Minimální výtěžnost při 5% pokrytí 25000 stran. </t>
  </si>
  <si>
    <t xml:space="preserve">Originální  toner pro tiskárnu Triumph Adler 3505ci. Minimální výtěžnost při 5% pokrytí 15000 stran. </t>
  </si>
  <si>
    <t xml:space="preserve">Originální toner pro tiskárnu Triumph Adler 3505ci. Minimální výtěžnost při 5% pokrytí 15000 stran. </t>
  </si>
  <si>
    <t>Originální, nebo kompatibilní toner splňující podmínky certifikátu STMC. Minimální výtěžnost při 5% pokrytí 38000 stran</t>
  </si>
  <si>
    <t>Originální, nebo kompatibilní toner splňující podmínky certifikátu STMC. Minimální výtěžnost při 5% pokrytí 4000 stran</t>
  </si>
  <si>
    <t xml:space="preserve">Originální, nebo kompatibilní toner splňující podmínky certifikátu STMC. Výtěžnost minimálně 24000 stran při 5% pokrytí. </t>
  </si>
  <si>
    <t xml:space="preserve">Originální, nebo kompatibilní toner splňující podmínky certifikátu STMC. Minimální výtěžnost 15000 stran při 5% pokrytí . </t>
  </si>
  <si>
    <t>Originální nebo kompatabilní toner do tiskárny splňující podmínky certifikátu STMC. Minimální výtěžnost 2x6000 stran při 5% pokrytí .</t>
  </si>
  <si>
    <t>Originální nebo kompatabilní toner do tiskárny splňující podmínky certifikátu STMC. Minimální výtěžnost 6000 stran při 5% pokrytí .</t>
  </si>
  <si>
    <t xml:space="preserve">Originální, nebo kompatibilní toner splňující podmínky certifikátu STMC. Minimální výtěžnost 25000 stran při 5% pokrytí . </t>
  </si>
  <si>
    <t>Originální nebo kompatabilní toner do tiskárny splňující podmínky certifikátu STMC. Minimální výtěžnost 2300 stran při 5% pokrytí .</t>
  </si>
  <si>
    <r>
      <t xml:space="preserve">Originální, nebo kompatibilní toner splňující podmínky certifikátu STMC. Minimální výtěžnost  při 5% pokrytí </t>
    </r>
    <r>
      <rPr>
        <sz val="11"/>
        <rFont val="Calibri"/>
        <family val="2"/>
        <charset val="238"/>
        <scheme val="minor"/>
      </rPr>
      <t>11000 stran A4</t>
    </r>
    <r>
      <rPr>
        <sz val="11"/>
        <color rgb="FFFF0000"/>
        <rFont val="Calibri"/>
        <family val="2"/>
        <charset val="238"/>
        <scheme val="minor"/>
      </rPr>
      <t>.</t>
    </r>
  </si>
  <si>
    <t>Originální, nebo kompatibilní toner splňující podmínky certifikátu STMC. Minimální výtěžnost při 5% pokrytí 24000 stran.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</si>
  <si>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</si>
  <si>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</si>
  <si>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</si>
  <si>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</si>
  <si>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</si>
  <si>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</si>
  <si>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
</t>
  </si>
  <si>
    <t>CPV - výběr
TONERY</t>
  </si>
  <si>
    <t>Obchodní název + typ</t>
  </si>
  <si>
    <t>Obrazový válec OKI 43381705, žlutý, 20.000 stran</t>
  </si>
  <si>
    <t>Obrazový válec OKI 43381708, černý, 20.000 stran</t>
  </si>
  <si>
    <t>Toner Lexmark 70C2HK0, černý, 4000 stran</t>
  </si>
  <si>
    <t>Toner Xerox 801L00082 pro OKI C711, černý, 11000 stran</t>
  </si>
  <si>
    <t>Toner Vinity 5134046092 pro OKI C711, modrý, 11500 stran</t>
  </si>
  <si>
    <t>Toner Vinity 5134046094 pro OKI C711, žlutý, 11500 stran</t>
  </si>
  <si>
    <t>Toner OKI 45807102 pro B412dn, černý, 3000 stran</t>
  </si>
  <si>
    <t>Toner ActiveJet AT-05N pro HP P2035, P2055, černý, 2300 stran</t>
  </si>
  <si>
    <t>Toner Triumph-Adler TK-2930Y yellow DCC 2930/2935/3005ci/3505ci, 15000stran</t>
  </si>
  <si>
    <t>Toner SafePrint 6101008021, CRG-711BK, black, 6000 stran</t>
  </si>
  <si>
    <t>Toner Triumph-Adler Toner TK-2930B black, DCC 2930/2935/3005ci/3505ci, 25000 stran</t>
  </si>
  <si>
    <t>Toner Triumph Adler TK-Y2725, yellow, 12000 stran</t>
  </si>
  <si>
    <t>Toner Triumph Adler TK-C2725, cyan, 12000 stran</t>
  </si>
  <si>
    <t>Toner 2x ActiveJet AT-49NX pro HP 1320n, černý, 2x 6000 stran</t>
  </si>
  <si>
    <t>Toner Lexmark 22Z0010, magenta, 24000 stran</t>
  </si>
  <si>
    <t>Toner Lexmark 22Z0009, cyan, 24000 stran</t>
  </si>
  <si>
    <t>Toner Lexmark 22Z0011, yellow, 24000 stran</t>
  </si>
  <si>
    <t>Toner Lexmark 22Z0008, black, 38000 stran</t>
  </si>
  <si>
    <t>Toner Triumph-Adler Toner TK-2930C cyan, DCC 2930/2935/3005ci/3505ci, 15000 stran</t>
  </si>
  <si>
    <t>Toner Triumph-Adler Toner TK-2930M magenta, DCC 2930/2935/3005ci/3505ci, 15000 stran</t>
  </si>
  <si>
    <t>Toner Triumph-Adler Toner TK-2930Y yellow, DCC 2930/2935/3005ci/3505ci, 15000 stran</t>
  </si>
  <si>
    <t>Toner Triumph-Adler TK-2930B black DCC 2930/2935/3005ci/3505ci, 25000 stran</t>
  </si>
  <si>
    <t>Toner Triumph-Adler TK-2930C cyan DCC 2930/2935/3005ci/3505ci, 15000 stran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</si>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</sst>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ont="1" applyFill="1" applyBorder="1" applyAlignment="1" applyProtection="1">
      <alignment horizontal="right" vertical="center" indent="1"/>
    </xf>
    <xf numFmtId="164" fontId="0" fillId="4" borderId="21" xfId="0" applyNumberFormat="1" applyFont="1" applyFill="1" applyBorder="1" applyAlignment="1" applyProtection="1">
      <alignment horizontal="right" vertical="center" indent="1"/>
    </xf>
    <xf numFmtId="164" fontId="4" fillId="4" borderId="21" xfId="0" applyNumberFormat="1" applyFont="1" applyFill="1" applyBorder="1" applyAlignment="1" applyProtection="1">
      <alignment horizontal="right" vertical="center" indent="1"/>
    </xf>
    <xf numFmtId="164" fontId="4" fillId="4" borderId="16" xfId="0" applyNumberFormat="1" applyFon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/>
    </xf>
    <xf numFmtId="0" fontId="0" fillId="4" borderId="32" xfId="0" applyNumberFormat="1" applyFill="1" applyBorder="1" applyAlignment="1" applyProtection="1"/>
    <xf numFmtId="0" fontId="0" fillId="4" borderId="39" xfId="0" applyNumberFormat="1" applyFill="1" applyBorder="1" applyAlignment="1" applyProtection="1"/>
    <xf numFmtId="0" fontId="0" fillId="4" borderId="0" xfId="0" applyNumberFormat="1" applyFill="1" applyAlignment="1" applyProtection="1"/>
    <xf numFmtId="0" fontId="0" fillId="0" borderId="0" xfId="0" applyAlignment="1" applyProtection="1"/>
    <xf numFmtId="3" fontId="0" fillId="3" borderId="3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/>
    </xf>
    <xf numFmtId="0" fontId="0" fillId="4" borderId="41" xfId="0" applyNumberFormat="1" applyFill="1" applyBorder="1" applyAlignment="1" applyProtection="1"/>
    <xf numFmtId="0" fontId="0" fillId="4" borderId="40" xfId="0" applyNumberFormat="1" applyFill="1" applyBorder="1" applyAlignment="1" applyProtection="1"/>
    <xf numFmtId="0" fontId="0" fillId="4" borderId="35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3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</cellXfs>
  <cellStyles count="4">
    <cellStyle name="Čárka 2" xfId="2"/>
    <cellStyle name="Čárka 3" xfId="3"/>
    <cellStyle name="Normální" xfId="0" builtinId="0"/>
    <cellStyle name="normální 3" xfId="1"/>
  </cellStyles>
  <dxfs count="2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abSelected="1" zoomScale="78" zoomScaleNormal="78" zoomScaleSheetLayoutView="55" workbookViewId="0">
      <selection activeCell="K28" sqref="K28:K29"/>
    </sheetView>
  </sheetViews>
  <sheetFormatPr defaultColWidth="8.85546875" defaultRowHeight="15" x14ac:dyDescent="0.25"/>
  <cols>
    <col min="1" max="1" width="5.7109375" style="85" customWidth="1"/>
    <col min="2" max="2" width="43.42578125" style="9" customWidth="1"/>
    <col min="3" max="3" width="9.7109375" style="122" customWidth="1"/>
    <col min="4" max="4" width="9" style="13" customWidth="1"/>
    <col min="5" max="6" width="54.85546875" style="9" customWidth="1"/>
    <col min="7" max="7" width="20.85546875" style="55" customWidth="1"/>
    <col min="8" max="8" width="19" style="9" customWidth="1"/>
    <col min="9" max="9" width="28" style="10" customWidth="1"/>
    <col min="10" max="10" width="18.85546875" style="10" hidden="1" customWidth="1"/>
    <col min="11" max="11" width="18.5703125" style="10" customWidth="1"/>
    <col min="12" max="12" width="19.42578125" style="9" customWidth="1"/>
    <col min="13" max="13" width="22.140625" style="133" hidden="1" customWidth="1"/>
    <col min="14" max="14" width="20.85546875" style="85" customWidth="1"/>
    <col min="15" max="15" width="26.5703125" style="85" customWidth="1"/>
    <col min="16" max="16" width="21" style="85" customWidth="1"/>
    <col min="17" max="17" width="19.42578125" style="85" customWidth="1"/>
    <col min="18" max="18" width="51.7109375" style="132" customWidth="1"/>
    <col min="19" max="19" width="8.85546875" style="85"/>
    <col min="20" max="20" width="19.28515625" style="85" customWidth="1"/>
    <col min="21" max="16384" width="8.85546875" style="85"/>
  </cols>
  <sheetData>
    <row r="1" spans="1:20" s="10" customFormat="1" ht="24.6" customHeight="1" x14ac:dyDescent="0.3">
      <c r="A1" s="154" t="s">
        <v>46</v>
      </c>
      <c r="B1" s="155"/>
      <c r="C1" s="13"/>
      <c r="D1" s="13"/>
      <c r="E1" s="9"/>
      <c r="F1" s="63"/>
      <c r="G1" s="64"/>
      <c r="H1" s="65"/>
      <c r="I1" s="65"/>
      <c r="J1" s="66"/>
      <c r="K1" s="66"/>
      <c r="L1" s="9"/>
      <c r="M1" s="9"/>
      <c r="O1" s="156" t="s">
        <v>47</v>
      </c>
      <c r="P1" s="156"/>
      <c r="Q1" s="156"/>
      <c r="R1" s="67"/>
    </row>
    <row r="2" spans="1:20" s="10" customFormat="1" ht="18.75" customHeight="1" x14ac:dyDescent="0.3">
      <c r="B2" s="9"/>
      <c r="C2" s="7"/>
      <c r="D2" s="8"/>
      <c r="E2" s="9"/>
      <c r="F2" s="63"/>
      <c r="G2" s="68"/>
      <c r="H2" s="67"/>
      <c r="I2" s="67"/>
      <c r="J2" s="67"/>
      <c r="K2" s="67"/>
      <c r="L2" s="9"/>
      <c r="M2" s="9"/>
      <c r="O2" s="69"/>
      <c r="P2" s="69"/>
      <c r="R2" s="70"/>
    </row>
    <row r="3" spans="1:20" s="10" customFormat="1" ht="30" customHeight="1" x14ac:dyDescent="0.25">
      <c r="A3" s="71"/>
      <c r="B3" s="72" t="s">
        <v>13</v>
      </c>
      <c r="C3" s="73"/>
      <c r="D3" s="73"/>
      <c r="E3" s="73"/>
      <c r="F3" s="74"/>
      <c r="G3" s="68"/>
      <c r="H3" s="67"/>
      <c r="I3" s="67"/>
      <c r="J3" s="67"/>
      <c r="K3" s="67"/>
      <c r="L3" s="69"/>
      <c r="M3" s="67"/>
      <c r="N3" s="67"/>
      <c r="O3" s="69"/>
      <c r="P3" s="69"/>
      <c r="R3" s="67"/>
    </row>
    <row r="4" spans="1:20" s="10" customFormat="1" ht="21" customHeight="1" thickBot="1" x14ac:dyDescent="0.3">
      <c r="A4" s="75"/>
      <c r="B4" s="76" t="s">
        <v>16</v>
      </c>
      <c r="C4" s="73"/>
      <c r="D4" s="73"/>
      <c r="E4" s="73"/>
      <c r="F4" s="73"/>
      <c r="G4" s="77"/>
      <c r="H4" s="69"/>
      <c r="I4" s="69"/>
      <c r="J4" s="69"/>
      <c r="K4" s="69"/>
      <c r="L4" s="69"/>
      <c r="M4" s="9"/>
      <c r="N4" s="9"/>
      <c r="O4" s="69"/>
      <c r="P4" s="69"/>
      <c r="R4" s="67"/>
    </row>
    <row r="5" spans="1:20" s="10" customFormat="1" ht="27" customHeight="1" thickBot="1" x14ac:dyDescent="0.3">
      <c r="A5" s="11"/>
      <c r="B5" s="12"/>
      <c r="C5" s="13"/>
      <c r="D5" s="13"/>
      <c r="E5" s="9"/>
      <c r="F5" s="56" t="s">
        <v>14</v>
      </c>
      <c r="G5" s="55"/>
      <c r="H5" s="9"/>
      <c r="I5" s="78"/>
      <c r="L5" s="9"/>
      <c r="M5" s="14"/>
      <c r="O5" s="28" t="s">
        <v>14</v>
      </c>
      <c r="R5" s="79"/>
    </row>
    <row r="6" spans="1:20" s="10" customFormat="1" ht="112.5" customHeight="1" thickTop="1" thickBot="1" x14ac:dyDescent="0.3">
      <c r="A6" s="15" t="s">
        <v>1</v>
      </c>
      <c r="B6" s="34" t="s">
        <v>70</v>
      </c>
      <c r="C6" s="34" t="s">
        <v>0</v>
      </c>
      <c r="D6" s="34" t="s">
        <v>71</v>
      </c>
      <c r="E6" s="34" t="s">
        <v>72</v>
      </c>
      <c r="F6" s="57" t="s">
        <v>78</v>
      </c>
      <c r="G6" s="34" t="s">
        <v>73</v>
      </c>
      <c r="H6" s="34" t="s">
        <v>74</v>
      </c>
      <c r="I6" s="34" t="s">
        <v>15</v>
      </c>
      <c r="J6" s="34" t="s">
        <v>7</v>
      </c>
      <c r="K6" s="61" t="s">
        <v>75</v>
      </c>
      <c r="L6" s="34" t="s">
        <v>76</v>
      </c>
      <c r="M6" s="34" t="s">
        <v>8</v>
      </c>
      <c r="N6" s="34" t="s">
        <v>9</v>
      </c>
      <c r="O6" s="29" t="s">
        <v>10</v>
      </c>
      <c r="P6" s="61" t="s">
        <v>11</v>
      </c>
      <c r="Q6" s="61" t="s">
        <v>12</v>
      </c>
      <c r="R6" s="34" t="s">
        <v>77</v>
      </c>
    </row>
    <row r="7" spans="1:20" ht="81.75" customHeight="1" thickTop="1" x14ac:dyDescent="0.25">
      <c r="A7" s="80">
        <v>1</v>
      </c>
      <c r="B7" s="81" t="s">
        <v>20</v>
      </c>
      <c r="C7" s="82">
        <v>4</v>
      </c>
      <c r="D7" s="83" t="s">
        <v>18</v>
      </c>
      <c r="E7" s="81" t="s">
        <v>21</v>
      </c>
      <c r="F7" s="58" t="s">
        <v>85</v>
      </c>
      <c r="G7" s="136" t="s">
        <v>48</v>
      </c>
      <c r="H7" s="136"/>
      <c r="I7" s="136"/>
      <c r="J7" s="84"/>
      <c r="K7" s="136" t="s">
        <v>102</v>
      </c>
      <c r="L7" s="136" t="s">
        <v>25</v>
      </c>
      <c r="M7" s="6">
        <f t="shared" ref="M7:M27" si="0">C7*N7</f>
        <v>6800</v>
      </c>
      <c r="N7" s="20">
        <v>1700</v>
      </c>
      <c r="O7" s="31">
        <v>1620</v>
      </c>
      <c r="P7" s="32">
        <f t="shared" ref="P7:P27" si="1">C7*O7</f>
        <v>6480</v>
      </c>
      <c r="Q7" s="26" t="str">
        <f t="shared" ref="Q7:Q29" si="2">IF(ISNUMBER(O7), IF(O7&gt;N7,"NEVYHOVUJE","VYHOVUJE")," ")</f>
        <v>VYHOVUJE</v>
      </c>
      <c r="R7" s="134" t="s">
        <v>3</v>
      </c>
      <c r="T7" s="86"/>
    </row>
    <row r="8" spans="1:20" ht="81.75" customHeight="1" x14ac:dyDescent="0.25">
      <c r="A8" s="87">
        <v>2</v>
      </c>
      <c r="B8" s="88" t="s">
        <v>22</v>
      </c>
      <c r="C8" s="89">
        <v>2</v>
      </c>
      <c r="D8" s="90" t="s">
        <v>18</v>
      </c>
      <c r="E8" s="88" t="s">
        <v>66</v>
      </c>
      <c r="F8" s="59" t="s">
        <v>100</v>
      </c>
      <c r="G8" s="138"/>
      <c r="H8" s="138"/>
      <c r="I8" s="138"/>
      <c r="J8" s="91"/>
      <c r="K8" s="138"/>
      <c r="L8" s="138"/>
      <c r="M8" s="4">
        <f t="shared" si="0"/>
        <v>6600</v>
      </c>
      <c r="N8" s="21">
        <v>3300</v>
      </c>
      <c r="O8" s="24">
        <v>2100</v>
      </c>
      <c r="P8" s="27">
        <f t="shared" si="1"/>
        <v>4200</v>
      </c>
      <c r="Q8" s="25" t="str">
        <f t="shared" si="2"/>
        <v>VYHOVUJE</v>
      </c>
      <c r="R8" s="153"/>
      <c r="T8" s="86"/>
    </row>
    <row r="9" spans="1:20" ht="81.75" customHeight="1" x14ac:dyDescent="0.25">
      <c r="A9" s="87">
        <v>3</v>
      </c>
      <c r="B9" s="88" t="s">
        <v>23</v>
      </c>
      <c r="C9" s="92">
        <v>1</v>
      </c>
      <c r="D9" s="90" t="s">
        <v>18</v>
      </c>
      <c r="E9" s="88" t="s">
        <v>63</v>
      </c>
      <c r="F9" s="59" t="s">
        <v>101</v>
      </c>
      <c r="G9" s="138"/>
      <c r="H9" s="138"/>
      <c r="I9" s="138"/>
      <c r="J9" s="91"/>
      <c r="K9" s="138"/>
      <c r="L9" s="138"/>
      <c r="M9" s="4">
        <f t="shared" si="0"/>
        <v>3300</v>
      </c>
      <c r="N9" s="36">
        <v>3300</v>
      </c>
      <c r="O9" s="24">
        <v>2700</v>
      </c>
      <c r="P9" s="27">
        <f t="shared" si="1"/>
        <v>2700</v>
      </c>
      <c r="Q9" s="25" t="str">
        <f t="shared" si="2"/>
        <v>VYHOVUJE</v>
      </c>
      <c r="R9" s="153"/>
      <c r="T9" s="86"/>
    </row>
    <row r="10" spans="1:20" ht="81.75" customHeight="1" x14ac:dyDescent="0.25">
      <c r="A10" s="87">
        <v>4</v>
      </c>
      <c r="B10" s="88" t="s">
        <v>45</v>
      </c>
      <c r="C10" s="93">
        <v>1</v>
      </c>
      <c r="D10" s="90" t="s">
        <v>18</v>
      </c>
      <c r="E10" s="88" t="s">
        <v>67</v>
      </c>
      <c r="F10" s="59" t="s">
        <v>86</v>
      </c>
      <c r="G10" s="138"/>
      <c r="H10" s="138"/>
      <c r="I10" s="138"/>
      <c r="J10" s="91"/>
      <c r="K10" s="138"/>
      <c r="L10" s="138"/>
      <c r="M10" s="4">
        <f t="shared" si="0"/>
        <v>2100</v>
      </c>
      <c r="N10" s="37">
        <v>2100</v>
      </c>
      <c r="O10" s="24">
        <v>600</v>
      </c>
      <c r="P10" s="27">
        <f t="shared" si="1"/>
        <v>600</v>
      </c>
      <c r="Q10" s="25" t="str">
        <f t="shared" si="2"/>
        <v>VYHOVUJE</v>
      </c>
      <c r="R10" s="153"/>
      <c r="T10" s="86"/>
    </row>
    <row r="11" spans="1:20" ht="81.75" customHeight="1" x14ac:dyDescent="0.25">
      <c r="A11" s="87">
        <v>5</v>
      </c>
      <c r="B11" s="88" t="s">
        <v>53</v>
      </c>
      <c r="C11" s="93">
        <v>1</v>
      </c>
      <c r="D11" s="90" t="s">
        <v>18</v>
      </c>
      <c r="E11" s="88" t="s">
        <v>65</v>
      </c>
      <c r="F11" s="59" t="s">
        <v>88</v>
      </c>
      <c r="G11" s="138"/>
      <c r="H11" s="138"/>
      <c r="I11" s="138"/>
      <c r="J11" s="91"/>
      <c r="K11" s="138"/>
      <c r="L11" s="138"/>
      <c r="M11" s="4">
        <f t="shared" si="0"/>
        <v>1300</v>
      </c>
      <c r="N11" s="37">
        <v>1300</v>
      </c>
      <c r="O11" s="24">
        <v>1110</v>
      </c>
      <c r="P11" s="27">
        <f t="shared" si="1"/>
        <v>1110</v>
      </c>
      <c r="Q11" s="25" t="str">
        <f t="shared" si="2"/>
        <v>VYHOVUJE</v>
      </c>
      <c r="R11" s="153"/>
      <c r="T11" s="86"/>
    </row>
    <row r="12" spans="1:20" ht="81.75" customHeight="1" x14ac:dyDescent="0.25">
      <c r="A12" s="87">
        <v>6</v>
      </c>
      <c r="B12" s="94" t="s">
        <v>44</v>
      </c>
      <c r="C12" s="93">
        <v>1</v>
      </c>
      <c r="D12" s="95" t="s">
        <v>18</v>
      </c>
      <c r="E12" s="94" t="s">
        <v>64</v>
      </c>
      <c r="F12" s="59" t="s">
        <v>92</v>
      </c>
      <c r="G12" s="138"/>
      <c r="H12" s="138"/>
      <c r="I12" s="138"/>
      <c r="J12" s="91"/>
      <c r="K12" s="138"/>
      <c r="L12" s="138"/>
      <c r="M12" s="4">
        <f t="shared" si="0"/>
        <v>8600</v>
      </c>
      <c r="N12" s="38">
        <v>8600</v>
      </c>
      <c r="O12" s="24">
        <v>820</v>
      </c>
      <c r="P12" s="27">
        <f t="shared" si="1"/>
        <v>820</v>
      </c>
      <c r="Q12" s="25" t="str">
        <f t="shared" si="2"/>
        <v>VYHOVUJE</v>
      </c>
      <c r="R12" s="153"/>
      <c r="T12" s="86"/>
    </row>
    <row r="13" spans="1:20" ht="60" customHeight="1" thickBot="1" x14ac:dyDescent="0.3">
      <c r="A13" s="96">
        <v>7</v>
      </c>
      <c r="B13" s="97" t="s">
        <v>24</v>
      </c>
      <c r="C13" s="35">
        <v>1</v>
      </c>
      <c r="D13" s="98" t="s">
        <v>18</v>
      </c>
      <c r="E13" s="97" t="s">
        <v>63</v>
      </c>
      <c r="F13" s="60" t="s">
        <v>87</v>
      </c>
      <c r="G13" s="137"/>
      <c r="H13" s="137"/>
      <c r="I13" s="137"/>
      <c r="J13" s="99"/>
      <c r="K13" s="137"/>
      <c r="L13" s="137"/>
      <c r="M13" s="5">
        <f t="shared" si="0"/>
        <v>3300</v>
      </c>
      <c r="N13" s="39">
        <v>3300</v>
      </c>
      <c r="O13" s="40">
        <v>2650</v>
      </c>
      <c r="P13" s="30">
        <f t="shared" si="1"/>
        <v>2650</v>
      </c>
      <c r="Q13" s="47" t="str">
        <f t="shared" si="2"/>
        <v>VYHOVUJE</v>
      </c>
      <c r="R13" s="135"/>
      <c r="T13" s="86"/>
    </row>
    <row r="14" spans="1:20" ht="60" customHeight="1" thickTop="1" x14ac:dyDescent="0.25">
      <c r="A14" s="80">
        <v>8</v>
      </c>
      <c r="B14" s="100" t="s">
        <v>26</v>
      </c>
      <c r="C14" s="101">
        <v>1</v>
      </c>
      <c r="D14" s="102" t="s">
        <v>18</v>
      </c>
      <c r="E14" s="100" t="s">
        <v>54</v>
      </c>
      <c r="F14" s="58" t="s">
        <v>80</v>
      </c>
      <c r="G14" s="136" t="s">
        <v>48</v>
      </c>
      <c r="H14" s="136"/>
      <c r="I14" s="136"/>
      <c r="J14" s="84"/>
      <c r="K14" s="136" t="s">
        <v>102</v>
      </c>
      <c r="L14" s="136" t="s">
        <v>19</v>
      </c>
      <c r="M14" s="6">
        <f t="shared" si="0"/>
        <v>1700</v>
      </c>
      <c r="N14" s="41">
        <v>1700</v>
      </c>
      <c r="O14" s="31">
        <v>1210</v>
      </c>
      <c r="P14" s="33">
        <f t="shared" si="1"/>
        <v>1210</v>
      </c>
      <c r="Q14" s="26" t="str">
        <f t="shared" si="2"/>
        <v>VYHOVUJE</v>
      </c>
      <c r="R14" s="134" t="s">
        <v>2</v>
      </c>
      <c r="T14" s="86"/>
    </row>
    <row r="15" spans="1:20" ht="66.75" customHeight="1" thickBot="1" x14ac:dyDescent="0.3">
      <c r="A15" s="96">
        <v>9</v>
      </c>
      <c r="B15" s="97" t="s">
        <v>27</v>
      </c>
      <c r="C15" s="103">
        <v>1</v>
      </c>
      <c r="D15" s="98" t="s">
        <v>18</v>
      </c>
      <c r="E15" s="97" t="s">
        <v>55</v>
      </c>
      <c r="F15" s="60" t="s">
        <v>79</v>
      </c>
      <c r="G15" s="137"/>
      <c r="H15" s="137"/>
      <c r="I15" s="137"/>
      <c r="J15" s="99"/>
      <c r="K15" s="137"/>
      <c r="L15" s="137"/>
      <c r="M15" s="5">
        <f t="shared" si="0"/>
        <v>1700</v>
      </c>
      <c r="N15" s="42">
        <v>1700</v>
      </c>
      <c r="O15" s="40">
        <v>1250</v>
      </c>
      <c r="P15" s="30">
        <f t="shared" si="1"/>
        <v>1250</v>
      </c>
      <c r="Q15" s="47" t="str">
        <f t="shared" si="2"/>
        <v>VYHOVUJE</v>
      </c>
      <c r="R15" s="135"/>
      <c r="T15" s="86"/>
    </row>
    <row r="16" spans="1:20" ht="66.75" customHeight="1" thickTop="1" thickBot="1" x14ac:dyDescent="0.3">
      <c r="A16" s="80">
        <v>10</v>
      </c>
      <c r="B16" s="104" t="s">
        <v>28</v>
      </c>
      <c r="C16" s="101">
        <v>3</v>
      </c>
      <c r="D16" s="105" t="s">
        <v>18</v>
      </c>
      <c r="E16" s="104" t="s">
        <v>68</v>
      </c>
      <c r="F16" s="58" t="s">
        <v>82</v>
      </c>
      <c r="G16" s="136" t="s">
        <v>48</v>
      </c>
      <c r="H16" s="136"/>
      <c r="I16" s="136"/>
      <c r="J16" s="84"/>
      <c r="K16" s="136" t="s">
        <v>102</v>
      </c>
      <c r="L16" s="136" t="s">
        <v>31</v>
      </c>
      <c r="M16" s="6">
        <f t="shared" si="0"/>
        <v>2970</v>
      </c>
      <c r="N16" s="23">
        <v>990</v>
      </c>
      <c r="O16" s="31">
        <v>945</v>
      </c>
      <c r="P16" s="33">
        <f t="shared" si="1"/>
        <v>2835</v>
      </c>
      <c r="Q16" s="26" t="str">
        <f t="shared" si="2"/>
        <v>VYHOVUJE</v>
      </c>
      <c r="R16" s="134" t="s">
        <v>3</v>
      </c>
      <c r="T16" s="86"/>
    </row>
    <row r="17" spans="1:20" ht="54.75" customHeight="1" thickTop="1" x14ac:dyDescent="0.25">
      <c r="A17" s="87">
        <v>11</v>
      </c>
      <c r="B17" s="88" t="s">
        <v>29</v>
      </c>
      <c r="C17" s="89">
        <v>1</v>
      </c>
      <c r="D17" s="90" t="s">
        <v>18</v>
      </c>
      <c r="E17" s="88" t="s">
        <v>56</v>
      </c>
      <c r="F17" s="58" t="s">
        <v>83</v>
      </c>
      <c r="G17" s="138"/>
      <c r="H17" s="138"/>
      <c r="I17" s="138"/>
      <c r="J17" s="91"/>
      <c r="K17" s="138"/>
      <c r="L17" s="138"/>
      <c r="M17" s="4">
        <f t="shared" si="0"/>
        <v>990</v>
      </c>
      <c r="N17" s="21">
        <v>990</v>
      </c>
      <c r="O17" s="24">
        <v>990</v>
      </c>
      <c r="P17" s="27">
        <f t="shared" si="1"/>
        <v>990</v>
      </c>
      <c r="Q17" s="25" t="str">
        <f t="shared" si="2"/>
        <v>VYHOVUJE</v>
      </c>
      <c r="R17" s="153"/>
      <c r="T17" s="86"/>
    </row>
    <row r="18" spans="1:20" ht="74.25" customHeight="1" thickBot="1" x14ac:dyDescent="0.3">
      <c r="A18" s="96">
        <v>12</v>
      </c>
      <c r="B18" s="97" t="s">
        <v>30</v>
      </c>
      <c r="C18" s="103">
        <v>1</v>
      </c>
      <c r="D18" s="98" t="s">
        <v>18</v>
      </c>
      <c r="E18" s="97" t="s">
        <v>56</v>
      </c>
      <c r="F18" s="60" t="s">
        <v>84</v>
      </c>
      <c r="G18" s="137"/>
      <c r="H18" s="137"/>
      <c r="I18" s="137"/>
      <c r="J18" s="99"/>
      <c r="K18" s="137"/>
      <c r="L18" s="137"/>
      <c r="M18" s="5">
        <f t="shared" si="0"/>
        <v>990</v>
      </c>
      <c r="N18" s="22">
        <v>990</v>
      </c>
      <c r="O18" s="40">
        <v>990</v>
      </c>
      <c r="P18" s="30">
        <f t="shared" si="1"/>
        <v>990</v>
      </c>
      <c r="Q18" s="45" t="str">
        <f t="shared" si="2"/>
        <v>VYHOVUJE</v>
      </c>
      <c r="R18" s="135"/>
      <c r="T18" s="86"/>
    </row>
    <row r="19" spans="1:20" ht="30.75" thickTop="1" x14ac:dyDescent="0.25">
      <c r="A19" s="80">
        <v>13</v>
      </c>
      <c r="B19" s="88" t="s">
        <v>38</v>
      </c>
      <c r="C19" s="89">
        <v>4</v>
      </c>
      <c r="D19" s="90" t="s">
        <v>18</v>
      </c>
      <c r="E19" s="88" t="s">
        <v>57</v>
      </c>
      <c r="F19" s="58" t="s">
        <v>89</v>
      </c>
      <c r="G19" s="150" t="s">
        <v>48</v>
      </c>
      <c r="H19" s="147" t="s">
        <v>35</v>
      </c>
      <c r="I19" s="136" t="s">
        <v>37</v>
      </c>
      <c r="J19" s="84"/>
      <c r="K19" s="136" t="s">
        <v>102</v>
      </c>
      <c r="L19" s="136" t="s">
        <v>36</v>
      </c>
      <c r="M19" s="6">
        <f t="shared" si="0"/>
        <v>12000</v>
      </c>
      <c r="N19" s="43">
        <v>3000</v>
      </c>
      <c r="O19" s="31">
        <v>2190</v>
      </c>
      <c r="P19" s="33">
        <f t="shared" si="1"/>
        <v>8760</v>
      </c>
      <c r="Q19" s="46" t="str">
        <f t="shared" si="2"/>
        <v>VYHOVUJE</v>
      </c>
      <c r="R19" s="134" t="s">
        <v>3</v>
      </c>
      <c r="T19" s="86"/>
    </row>
    <row r="20" spans="1:20" ht="30" x14ac:dyDescent="0.25">
      <c r="A20" s="87">
        <v>14</v>
      </c>
      <c r="B20" s="88" t="s">
        <v>32</v>
      </c>
      <c r="C20" s="89">
        <v>4</v>
      </c>
      <c r="D20" s="90" t="s">
        <v>18</v>
      </c>
      <c r="E20" s="88" t="s">
        <v>58</v>
      </c>
      <c r="F20" s="59" t="s">
        <v>97</v>
      </c>
      <c r="G20" s="151"/>
      <c r="H20" s="148"/>
      <c r="I20" s="138"/>
      <c r="J20" s="91"/>
      <c r="K20" s="138"/>
      <c r="L20" s="138"/>
      <c r="M20" s="4">
        <f t="shared" si="0"/>
        <v>16800</v>
      </c>
      <c r="N20" s="43">
        <v>4200</v>
      </c>
      <c r="O20" s="24">
        <v>2710</v>
      </c>
      <c r="P20" s="27">
        <f t="shared" si="1"/>
        <v>10840</v>
      </c>
      <c r="Q20" s="25" t="str">
        <f t="shared" si="2"/>
        <v>VYHOVUJE</v>
      </c>
      <c r="R20" s="153"/>
      <c r="T20" s="86"/>
    </row>
    <row r="21" spans="1:20" ht="30" x14ac:dyDescent="0.25">
      <c r="A21" s="87">
        <v>15</v>
      </c>
      <c r="B21" s="88" t="s">
        <v>33</v>
      </c>
      <c r="C21" s="89">
        <v>4</v>
      </c>
      <c r="D21" s="90" t="s">
        <v>18</v>
      </c>
      <c r="E21" s="88" t="s">
        <v>59</v>
      </c>
      <c r="F21" s="59" t="s">
        <v>98</v>
      </c>
      <c r="G21" s="151"/>
      <c r="H21" s="148"/>
      <c r="I21" s="138"/>
      <c r="J21" s="91"/>
      <c r="K21" s="138"/>
      <c r="L21" s="138"/>
      <c r="M21" s="4">
        <f t="shared" si="0"/>
        <v>16800</v>
      </c>
      <c r="N21" s="43">
        <v>4200</v>
      </c>
      <c r="O21" s="24">
        <v>2710</v>
      </c>
      <c r="P21" s="27">
        <f t="shared" si="1"/>
        <v>10840</v>
      </c>
      <c r="Q21" s="25" t="str">
        <f t="shared" si="2"/>
        <v>VYHOVUJE</v>
      </c>
      <c r="R21" s="153"/>
      <c r="T21" s="86"/>
    </row>
    <row r="22" spans="1:20" ht="30" x14ac:dyDescent="0.25">
      <c r="A22" s="87">
        <v>16</v>
      </c>
      <c r="B22" s="88" t="s">
        <v>34</v>
      </c>
      <c r="C22" s="89">
        <v>4</v>
      </c>
      <c r="D22" s="90" t="s">
        <v>18</v>
      </c>
      <c r="E22" s="88" t="s">
        <v>59</v>
      </c>
      <c r="F22" s="59" t="s">
        <v>99</v>
      </c>
      <c r="G22" s="151"/>
      <c r="H22" s="148"/>
      <c r="I22" s="138"/>
      <c r="J22" s="91"/>
      <c r="K22" s="138"/>
      <c r="L22" s="138"/>
      <c r="M22" s="4">
        <f t="shared" si="0"/>
        <v>16800</v>
      </c>
      <c r="N22" s="43">
        <v>4200</v>
      </c>
      <c r="O22" s="24">
        <v>2710</v>
      </c>
      <c r="P22" s="27">
        <f t="shared" si="1"/>
        <v>10840</v>
      </c>
      <c r="Q22" s="25" t="str">
        <f t="shared" si="2"/>
        <v>VYHOVUJE</v>
      </c>
      <c r="R22" s="153"/>
      <c r="T22" s="86"/>
    </row>
    <row r="23" spans="1:20" ht="74.25" customHeight="1" x14ac:dyDescent="0.25">
      <c r="A23" s="87">
        <v>17</v>
      </c>
      <c r="B23" s="88" t="s">
        <v>40</v>
      </c>
      <c r="C23" s="89">
        <v>1</v>
      </c>
      <c r="D23" s="90" t="s">
        <v>18</v>
      </c>
      <c r="E23" s="88" t="s">
        <v>69</v>
      </c>
      <c r="F23" s="59" t="s">
        <v>95</v>
      </c>
      <c r="G23" s="151"/>
      <c r="H23" s="148"/>
      <c r="I23" s="138"/>
      <c r="J23" s="91"/>
      <c r="K23" s="138"/>
      <c r="L23" s="138"/>
      <c r="M23" s="4">
        <f t="shared" si="0"/>
        <v>8000</v>
      </c>
      <c r="N23" s="44">
        <v>8000</v>
      </c>
      <c r="O23" s="24">
        <v>6145</v>
      </c>
      <c r="P23" s="27">
        <f t="shared" si="1"/>
        <v>6145</v>
      </c>
      <c r="Q23" s="25" t="str">
        <f t="shared" si="2"/>
        <v>VYHOVUJE</v>
      </c>
      <c r="R23" s="153"/>
      <c r="T23" s="86"/>
    </row>
    <row r="24" spans="1:20" ht="74.25" customHeight="1" x14ac:dyDescent="0.25">
      <c r="A24" s="87">
        <v>18</v>
      </c>
      <c r="B24" s="88" t="s">
        <v>41</v>
      </c>
      <c r="C24" s="89">
        <v>1</v>
      </c>
      <c r="D24" s="90" t="s">
        <v>18</v>
      </c>
      <c r="E24" s="88" t="s">
        <v>69</v>
      </c>
      <c r="F24" s="59" t="s">
        <v>93</v>
      </c>
      <c r="G24" s="151"/>
      <c r="H24" s="148"/>
      <c r="I24" s="138"/>
      <c r="J24" s="91"/>
      <c r="K24" s="138"/>
      <c r="L24" s="138"/>
      <c r="M24" s="4">
        <f t="shared" si="0"/>
        <v>8000</v>
      </c>
      <c r="N24" s="44">
        <v>8000</v>
      </c>
      <c r="O24" s="24">
        <v>6145</v>
      </c>
      <c r="P24" s="27">
        <f t="shared" si="1"/>
        <v>6145</v>
      </c>
      <c r="Q24" s="25" t="str">
        <f t="shared" si="2"/>
        <v>VYHOVUJE</v>
      </c>
      <c r="R24" s="153"/>
      <c r="T24" s="86"/>
    </row>
    <row r="25" spans="1:20" ht="74.25" customHeight="1" x14ac:dyDescent="0.25">
      <c r="A25" s="87">
        <v>19</v>
      </c>
      <c r="B25" s="88" t="s">
        <v>42</v>
      </c>
      <c r="C25" s="89">
        <v>1</v>
      </c>
      <c r="D25" s="90" t="s">
        <v>18</v>
      </c>
      <c r="E25" s="88" t="s">
        <v>62</v>
      </c>
      <c r="F25" s="59" t="s">
        <v>94</v>
      </c>
      <c r="G25" s="151"/>
      <c r="H25" s="148"/>
      <c r="I25" s="138"/>
      <c r="J25" s="91"/>
      <c r="K25" s="138"/>
      <c r="L25" s="138"/>
      <c r="M25" s="4">
        <f t="shared" si="0"/>
        <v>8000</v>
      </c>
      <c r="N25" s="44">
        <v>8000</v>
      </c>
      <c r="O25" s="24">
        <v>6145</v>
      </c>
      <c r="P25" s="27">
        <f t="shared" si="1"/>
        <v>6145</v>
      </c>
      <c r="Q25" s="25" t="str">
        <f t="shared" si="2"/>
        <v>VYHOVUJE</v>
      </c>
      <c r="R25" s="153"/>
      <c r="T25" s="86"/>
    </row>
    <row r="26" spans="1:20" ht="65.25" customHeight="1" x14ac:dyDescent="0.25">
      <c r="A26" s="87">
        <v>20</v>
      </c>
      <c r="B26" s="88" t="s">
        <v>43</v>
      </c>
      <c r="C26" s="89">
        <v>1</v>
      </c>
      <c r="D26" s="90" t="s">
        <v>18</v>
      </c>
      <c r="E26" s="88" t="s">
        <v>60</v>
      </c>
      <c r="F26" s="59" t="s">
        <v>96</v>
      </c>
      <c r="G26" s="151"/>
      <c r="H26" s="148"/>
      <c r="I26" s="138"/>
      <c r="J26" s="91"/>
      <c r="K26" s="138"/>
      <c r="L26" s="138"/>
      <c r="M26" s="4">
        <f t="shared" si="0"/>
        <v>2600</v>
      </c>
      <c r="N26" s="43">
        <v>2600</v>
      </c>
      <c r="O26" s="24">
        <v>2200</v>
      </c>
      <c r="P26" s="27">
        <f t="shared" si="1"/>
        <v>2200</v>
      </c>
      <c r="Q26" s="25" t="str">
        <f t="shared" si="2"/>
        <v>VYHOVUJE</v>
      </c>
      <c r="R26" s="153"/>
      <c r="T26" s="86"/>
    </row>
    <row r="27" spans="1:20" ht="81" customHeight="1" thickBot="1" x14ac:dyDescent="0.3">
      <c r="A27" s="96">
        <v>21</v>
      </c>
      <c r="B27" s="97" t="s">
        <v>39</v>
      </c>
      <c r="C27" s="103">
        <v>1</v>
      </c>
      <c r="D27" s="98" t="s">
        <v>18</v>
      </c>
      <c r="E27" s="97" t="s">
        <v>61</v>
      </c>
      <c r="F27" s="60" t="s">
        <v>81</v>
      </c>
      <c r="G27" s="152"/>
      <c r="H27" s="149"/>
      <c r="I27" s="137"/>
      <c r="J27" s="99"/>
      <c r="K27" s="137"/>
      <c r="L27" s="137"/>
      <c r="M27" s="5">
        <f t="shared" si="0"/>
        <v>2600</v>
      </c>
      <c r="N27" s="22">
        <v>2600</v>
      </c>
      <c r="O27" s="40">
        <v>2250</v>
      </c>
      <c r="P27" s="30">
        <f t="shared" si="1"/>
        <v>2250</v>
      </c>
      <c r="Q27" s="45" t="str">
        <f t="shared" si="2"/>
        <v>VYHOVUJE</v>
      </c>
      <c r="R27" s="135"/>
      <c r="T27" s="86"/>
    </row>
    <row r="28" spans="1:20" ht="60" customHeight="1" thickTop="1" x14ac:dyDescent="0.25">
      <c r="A28" s="106">
        <v>22</v>
      </c>
      <c r="B28" s="104" t="s">
        <v>49</v>
      </c>
      <c r="C28" s="101">
        <v>1</v>
      </c>
      <c r="D28" s="105" t="s">
        <v>18</v>
      </c>
      <c r="E28" s="104" t="s">
        <v>50</v>
      </c>
      <c r="F28" s="58" t="s">
        <v>90</v>
      </c>
      <c r="G28" s="107" t="s">
        <v>48</v>
      </c>
      <c r="H28" s="108"/>
      <c r="I28" s="109"/>
      <c r="J28" s="110"/>
      <c r="K28" s="136" t="s">
        <v>102</v>
      </c>
      <c r="L28" s="136" t="s">
        <v>51</v>
      </c>
      <c r="M28" s="48">
        <f>C28*N28</f>
        <v>2600</v>
      </c>
      <c r="N28" s="49">
        <v>2600</v>
      </c>
      <c r="O28" s="50">
        <v>2300</v>
      </c>
      <c r="P28" s="51">
        <f>C28*O28</f>
        <v>2300</v>
      </c>
      <c r="Q28" s="52" t="str">
        <f t="shared" si="2"/>
        <v>VYHOVUJE</v>
      </c>
      <c r="R28" s="134" t="s">
        <v>3</v>
      </c>
      <c r="S28" s="111"/>
      <c r="T28" s="86"/>
    </row>
    <row r="29" spans="1:20" ht="60" customHeight="1" thickBot="1" x14ac:dyDescent="0.3">
      <c r="A29" s="112">
        <v>23</v>
      </c>
      <c r="B29" s="97" t="s">
        <v>52</v>
      </c>
      <c r="C29" s="103">
        <v>1</v>
      </c>
      <c r="D29" s="98" t="s">
        <v>18</v>
      </c>
      <c r="E29" s="97" t="s">
        <v>50</v>
      </c>
      <c r="F29" s="60" t="s">
        <v>91</v>
      </c>
      <c r="G29" s="113"/>
      <c r="H29" s="114"/>
      <c r="I29" s="115"/>
      <c r="J29" s="116"/>
      <c r="K29" s="137"/>
      <c r="L29" s="137"/>
      <c r="M29" s="53">
        <f>C29*N29</f>
        <v>2600</v>
      </c>
      <c r="N29" s="22">
        <v>2600</v>
      </c>
      <c r="O29" s="40">
        <v>2300</v>
      </c>
      <c r="P29" s="30">
        <f>C29*O29</f>
        <v>2300</v>
      </c>
      <c r="Q29" s="54" t="str">
        <f t="shared" si="2"/>
        <v>VYHOVUJE</v>
      </c>
      <c r="R29" s="135"/>
      <c r="S29" s="111"/>
      <c r="T29" s="86"/>
    </row>
    <row r="30" spans="1:20" ht="60.75" customHeight="1" thickTop="1" thickBot="1" x14ac:dyDescent="0.3">
      <c r="A30" s="146" t="s">
        <v>17</v>
      </c>
      <c r="B30" s="146"/>
      <c r="C30" s="146"/>
      <c r="D30" s="146"/>
      <c r="E30" s="146"/>
      <c r="F30" s="146"/>
      <c r="G30" s="146"/>
      <c r="H30" s="16"/>
      <c r="I30" s="16"/>
      <c r="J30" s="117"/>
      <c r="K30" s="117"/>
      <c r="L30" s="117"/>
      <c r="M30" s="1"/>
      <c r="N30" s="34" t="s">
        <v>5</v>
      </c>
      <c r="O30" s="139" t="s">
        <v>6</v>
      </c>
      <c r="P30" s="140"/>
      <c r="Q30" s="141"/>
      <c r="R30" s="118"/>
    </row>
    <row r="31" spans="1:20" ht="33" customHeight="1" thickTop="1" thickBot="1" x14ac:dyDescent="0.3">
      <c r="A31" s="142" t="s">
        <v>4</v>
      </c>
      <c r="B31" s="142"/>
      <c r="C31" s="142"/>
      <c r="D31" s="142"/>
      <c r="E31" s="142"/>
      <c r="F31" s="119"/>
      <c r="G31" s="120"/>
      <c r="J31" s="17"/>
      <c r="K31" s="17"/>
      <c r="L31" s="17"/>
      <c r="M31" s="2"/>
      <c r="N31" s="62">
        <f>SUM(M7:M29)</f>
        <v>137150</v>
      </c>
      <c r="O31" s="143">
        <f>SUM(P7:P29)</f>
        <v>94600</v>
      </c>
      <c r="P31" s="144"/>
      <c r="Q31" s="145"/>
      <c r="R31" s="121"/>
    </row>
    <row r="32" spans="1:20" ht="39.75" customHeight="1" thickTop="1" x14ac:dyDescent="0.25">
      <c r="H32" s="18"/>
      <c r="I32" s="18"/>
      <c r="J32" s="19"/>
      <c r="K32" s="19"/>
      <c r="L32" s="19"/>
      <c r="M32" s="123"/>
      <c r="N32" s="123"/>
      <c r="O32" s="124"/>
      <c r="P32" s="124"/>
      <c r="Q32" s="124"/>
      <c r="R32" s="121"/>
      <c r="S32" s="124"/>
    </row>
    <row r="33" spans="1:19" ht="19.899999999999999" customHeight="1" x14ac:dyDescent="0.25">
      <c r="J33" s="19"/>
      <c r="K33" s="19"/>
      <c r="L33" s="19"/>
      <c r="M33" s="123"/>
      <c r="N33" s="3"/>
      <c r="O33" s="3"/>
      <c r="P33" s="3"/>
      <c r="Q33" s="124"/>
      <c r="R33" s="121"/>
      <c r="S33" s="124"/>
    </row>
    <row r="34" spans="1:19" ht="71.25" customHeight="1" x14ac:dyDescent="0.25">
      <c r="J34" s="19"/>
      <c r="K34" s="19"/>
      <c r="L34" s="19"/>
      <c r="M34" s="123"/>
      <c r="N34" s="3"/>
      <c r="O34" s="3"/>
      <c r="P34" s="3"/>
      <c r="Q34" s="124"/>
      <c r="R34" s="121"/>
      <c r="S34" s="124"/>
    </row>
    <row r="35" spans="1:19" ht="36" customHeight="1" x14ac:dyDescent="0.25">
      <c r="J35" s="16"/>
      <c r="K35" s="125"/>
      <c r="L35" s="125"/>
      <c r="M35" s="126"/>
      <c r="N35" s="123"/>
      <c r="O35" s="124"/>
      <c r="P35" s="124"/>
      <c r="Q35" s="124"/>
      <c r="R35" s="121"/>
      <c r="S35" s="124"/>
    </row>
    <row r="36" spans="1:19" ht="14.25" customHeight="1" x14ac:dyDescent="0.25">
      <c r="A36" s="124"/>
      <c r="B36" s="127"/>
      <c r="C36" s="128"/>
      <c r="D36" s="129"/>
      <c r="E36" s="127"/>
      <c r="F36" s="127"/>
      <c r="G36" s="117"/>
      <c r="H36" s="127"/>
      <c r="I36" s="130"/>
      <c r="J36" s="130"/>
      <c r="K36" s="130"/>
      <c r="L36" s="130"/>
      <c r="M36" s="123"/>
      <c r="N36" s="123"/>
      <c r="O36" s="124"/>
      <c r="P36" s="124"/>
      <c r="Q36" s="124"/>
      <c r="R36" s="121"/>
      <c r="S36" s="124"/>
    </row>
    <row r="37" spans="1:19" ht="14.25" customHeight="1" x14ac:dyDescent="0.25">
      <c r="A37" s="124"/>
      <c r="B37" s="127"/>
      <c r="C37" s="128"/>
      <c r="D37" s="129"/>
      <c r="E37" s="127"/>
      <c r="F37" s="127"/>
      <c r="G37" s="117"/>
      <c r="H37" s="127"/>
      <c r="I37" s="130"/>
      <c r="J37" s="130"/>
      <c r="K37" s="130"/>
      <c r="L37" s="130"/>
      <c r="M37" s="123"/>
      <c r="N37" s="123"/>
      <c r="O37" s="124"/>
      <c r="P37" s="124"/>
      <c r="Q37" s="124"/>
      <c r="R37" s="121"/>
      <c r="S37" s="124"/>
    </row>
    <row r="38" spans="1:19" ht="14.25" customHeight="1" x14ac:dyDescent="0.25">
      <c r="A38" s="124"/>
      <c r="B38" s="127"/>
      <c r="C38" s="128"/>
      <c r="D38" s="129"/>
      <c r="E38" s="127"/>
      <c r="F38" s="127"/>
      <c r="G38" s="117"/>
      <c r="H38" s="127"/>
      <c r="I38" s="130"/>
      <c r="J38" s="130"/>
      <c r="K38" s="130"/>
      <c r="L38" s="130"/>
      <c r="M38" s="123"/>
      <c r="N38" s="123"/>
      <c r="O38" s="124"/>
      <c r="P38" s="124"/>
      <c r="Q38" s="124"/>
      <c r="R38" s="121"/>
      <c r="S38" s="124"/>
    </row>
    <row r="39" spans="1:19" ht="14.25" customHeight="1" x14ac:dyDescent="0.25">
      <c r="A39" s="124"/>
      <c r="B39" s="127"/>
      <c r="C39" s="128"/>
      <c r="D39" s="129"/>
      <c r="E39" s="127"/>
      <c r="F39" s="127"/>
      <c r="G39" s="117"/>
      <c r="H39" s="127"/>
      <c r="I39" s="130"/>
      <c r="J39" s="130"/>
      <c r="K39" s="130"/>
      <c r="L39" s="130"/>
      <c r="M39" s="123"/>
      <c r="N39" s="123"/>
      <c r="O39" s="124"/>
      <c r="P39" s="124"/>
      <c r="Q39" s="124"/>
      <c r="R39" s="121"/>
      <c r="S39" s="124"/>
    </row>
    <row r="40" spans="1:19" x14ac:dyDescent="0.25">
      <c r="B40" s="10"/>
      <c r="C40" s="85"/>
      <c r="D40" s="10"/>
      <c r="E40" s="10"/>
      <c r="F40" s="10"/>
      <c r="G40" s="131"/>
      <c r="H40" s="10"/>
      <c r="L40" s="10"/>
      <c r="M40" s="85"/>
    </row>
    <row r="41" spans="1:19" x14ac:dyDescent="0.25">
      <c r="B41" s="10"/>
      <c r="C41" s="85"/>
      <c r="D41" s="10"/>
      <c r="E41" s="10"/>
      <c r="F41" s="10"/>
      <c r="G41" s="131"/>
      <c r="H41" s="10"/>
      <c r="L41" s="10"/>
      <c r="M41" s="85"/>
    </row>
    <row r="42" spans="1:19" x14ac:dyDescent="0.25">
      <c r="B42" s="10"/>
      <c r="C42" s="85"/>
      <c r="D42" s="10"/>
      <c r="E42" s="10"/>
      <c r="F42" s="10"/>
      <c r="G42" s="131"/>
      <c r="H42" s="10"/>
      <c r="L42" s="10"/>
      <c r="M42" s="85"/>
    </row>
  </sheetData>
  <sheetProtection selectLockedCells="1"/>
  <mergeCells count="33">
    <mergeCell ref="R7:R13"/>
    <mergeCell ref="R14:R15"/>
    <mergeCell ref="R16:R18"/>
    <mergeCell ref="R19:R27"/>
    <mergeCell ref="A1:B1"/>
    <mergeCell ref="O1:Q1"/>
    <mergeCell ref="H7:H13"/>
    <mergeCell ref="I7:I13"/>
    <mergeCell ref="K7:K13"/>
    <mergeCell ref="L7:L13"/>
    <mergeCell ref="G7:G13"/>
    <mergeCell ref="G14:G15"/>
    <mergeCell ref="G16:G18"/>
    <mergeCell ref="H14:H15"/>
    <mergeCell ref="H16:H18"/>
    <mergeCell ref="O30:Q30"/>
    <mergeCell ref="A31:E31"/>
    <mergeCell ref="O31:Q31"/>
    <mergeCell ref="A30:G30"/>
    <mergeCell ref="H19:H27"/>
    <mergeCell ref="I19:I27"/>
    <mergeCell ref="K19:K27"/>
    <mergeCell ref="L19:L27"/>
    <mergeCell ref="L28:L29"/>
    <mergeCell ref="G19:G27"/>
    <mergeCell ref="R28:R29"/>
    <mergeCell ref="K28:K29"/>
    <mergeCell ref="K14:K15"/>
    <mergeCell ref="L14:L15"/>
    <mergeCell ref="I14:I15"/>
    <mergeCell ref="I16:I18"/>
    <mergeCell ref="K16:K18"/>
    <mergeCell ref="L16:L18"/>
  </mergeCells>
  <conditionalFormatting sqref="A7:A27">
    <cfRule type="containsBlanks" dxfId="26" priority="73">
      <formula>LEN(TRIM(A7))=0</formula>
    </cfRule>
  </conditionalFormatting>
  <conditionalFormatting sqref="A7:A27">
    <cfRule type="cellIs" dxfId="25" priority="68" operator="greaterThanOrEqual">
      <formula>1</formula>
    </cfRule>
  </conditionalFormatting>
  <conditionalFormatting sqref="Q7:Q27">
    <cfRule type="cellIs" dxfId="24" priority="64" operator="equal">
      <formula>"NEVYHOVUJE"</formula>
    </cfRule>
    <cfRule type="cellIs" dxfId="23" priority="65" operator="equal">
      <formula>"VYHOVUJE"</formula>
    </cfRule>
  </conditionalFormatting>
  <conditionalFormatting sqref="O7:O27">
    <cfRule type="notContainsBlanks" dxfId="22" priority="38">
      <formula>LEN(TRIM(O7))&gt;0</formula>
    </cfRule>
    <cfRule type="containsBlanks" dxfId="21" priority="39">
      <formula>LEN(TRIM(O7))=0</formula>
    </cfRule>
  </conditionalFormatting>
  <conditionalFormatting sqref="O7:O27">
    <cfRule type="notContainsBlanks" dxfId="20" priority="37">
      <formula>LEN(TRIM(O7))&gt;0</formula>
    </cfRule>
  </conditionalFormatting>
  <conditionalFormatting sqref="C7:C8">
    <cfRule type="containsBlanks" dxfId="19" priority="20">
      <formula>LEN(TRIM(C7))=0</formula>
    </cfRule>
  </conditionalFormatting>
  <conditionalFormatting sqref="C13">
    <cfRule type="containsBlanks" dxfId="18" priority="19">
      <formula>LEN(TRIM(C13))=0</formula>
    </cfRule>
  </conditionalFormatting>
  <conditionalFormatting sqref="C9:C12">
    <cfRule type="containsBlanks" dxfId="17" priority="18">
      <formula>LEN(TRIM(C9))=0</formula>
    </cfRule>
  </conditionalFormatting>
  <conditionalFormatting sqref="C14:C15">
    <cfRule type="containsBlanks" dxfId="16" priority="17">
      <formula>LEN(TRIM(C14))=0</formula>
    </cfRule>
  </conditionalFormatting>
  <conditionalFormatting sqref="C16:C18">
    <cfRule type="containsBlanks" dxfId="15" priority="16">
      <formula>LEN(TRIM(C16))=0</formula>
    </cfRule>
  </conditionalFormatting>
  <conditionalFormatting sqref="C19:C26">
    <cfRule type="containsBlanks" dxfId="14" priority="15">
      <formula>LEN(TRIM(C19))=0</formula>
    </cfRule>
  </conditionalFormatting>
  <conditionalFormatting sqref="C27">
    <cfRule type="containsBlanks" dxfId="13" priority="14">
      <formula>LEN(TRIM(C27))=0</formula>
    </cfRule>
  </conditionalFormatting>
  <conditionalFormatting sqref="A28:A29">
    <cfRule type="containsBlanks" dxfId="12" priority="13">
      <formula>LEN(TRIM(A28))=0</formula>
    </cfRule>
  </conditionalFormatting>
  <conditionalFormatting sqref="A28:A29">
    <cfRule type="cellIs" dxfId="11" priority="12" operator="greaterThanOrEqual">
      <formula>1</formula>
    </cfRule>
  </conditionalFormatting>
  <conditionalFormatting sqref="Q28:Q29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O28:O29">
    <cfRule type="notContainsBlanks" dxfId="8" priority="8">
      <formula>LEN(TRIM(O28))&gt;0</formula>
    </cfRule>
    <cfRule type="containsBlanks" dxfId="7" priority="9">
      <formula>LEN(TRIM(O28))=0</formula>
    </cfRule>
  </conditionalFormatting>
  <conditionalFormatting sqref="O28:O29">
    <cfRule type="notContainsBlanks" dxfId="6" priority="7">
      <formula>LEN(TRIM(O28))&gt;0</formula>
    </cfRule>
  </conditionalFormatting>
  <conditionalFormatting sqref="C28:C29">
    <cfRule type="containsBlanks" dxfId="5" priority="6">
      <formula>LEN(TRIM(C28))=0</formula>
    </cfRule>
  </conditionalFormatting>
  <conditionalFormatting sqref="F7:F29">
    <cfRule type="notContainsBlanks" dxfId="4" priority="3">
      <formula>LEN(TRIM(F7))&gt;0</formula>
    </cfRule>
    <cfRule type="containsBlanks" dxfId="3" priority="4">
      <formula>LEN(TRIM(F7))=0</formula>
    </cfRule>
  </conditionalFormatting>
  <conditionalFormatting sqref="F7:F29">
    <cfRule type="notContainsBlanks" dxfId="2" priority="2">
      <formula>LEN(TRIM(F7))&gt;0</formula>
    </cfRule>
  </conditionalFormatting>
  <conditionalFormatting sqref="F7:F29">
    <cfRule type="notContainsBlanks" dxfId="1" priority="1">
      <formula>LEN(TRIM(F7))&gt;0</formula>
    </cfRule>
    <cfRule type="containsBlanks" dxfId="0" priority="5">
      <formula>LEN(TRIM(F7))=0</formula>
    </cfRule>
  </conditionalFormatting>
  <pageMargins left="0.70866141732283472" right="0.70866141732283472" top="0.78740157480314965" bottom="0.78740157480314965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2017-03-24T13:13:17Z</cp:lastPrinted>
  <dcterms:created xsi:type="dcterms:W3CDTF">2014-03-05T12:43:32Z</dcterms:created>
  <dcterms:modified xsi:type="dcterms:W3CDTF">2017-04-05T10:19:43Z</dcterms:modified>
</cp:coreProperties>
</file>