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0" tabRatio="436"/>
  </bookViews>
  <sheets>
    <sheet name="Tonery" sheetId="22" r:id="rId1"/>
  </sheets>
  <definedNames>
    <definedName name="_xlnm.Print_Area" localSheetId="0">Tonery!$A$1:$Q$20</definedName>
  </definedNames>
  <calcPr calcId="145621"/>
</workbook>
</file>

<file path=xl/calcChain.xml><?xml version="1.0" encoding="utf-8"?>
<calcChain xmlns="http://schemas.openxmlformats.org/spreadsheetml/2006/main">
  <c r="P18" i="22" l="1"/>
  <c r="P17" i="22"/>
  <c r="P16" i="22"/>
  <c r="P15" i="22"/>
  <c r="P14" i="22"/>
  <c r="P13" i="22"/>
  <c r="P12" i="22"/>
  <c r="P11" i="22"/>
  <c r="P10" i="22"/>
  <c r="P9" i="22"/>
  <c r="P8" i="22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O7" i="22"/>
  <c r="O8" i="22"/>
  <c r="O9" i="22"/>
  <c r="O10" i="22"/>
  <c r="O17" i="22"/>
  <c r="O18" i="22"/>
  <c r="O11" i="22"/>
  <c r="O12" i="22"/>
  <c r="O13" i="22"/>
  <c r="O14" i="22"/>
  <c r="O15" i="22"/>
  <c r="O16" i="22"/>
  <c r="M20" i="22" l="1"/>
  <c r="N20" i="22"/>
</calcChain>
</file>

<file path=xl/sharedStrings.xml><?xml version="1.0" encoding="utf-8"?>
<sst xmlns="http://schemas.openxmlformats.org/spreadsheetml/2006/main" count="92" uniqueCount="66">
  <si>
    <t>Množství</t>
  </si>
  <si>
    <t>Položka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</si>
  <si>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</si>
  <si>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</si>
  <si>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</si>
  <si>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</si>
  <si>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</si>
  <si>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</si>
  <si>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</si>
  <si>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</si>
  <si>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</si>
  <si>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</si>
  <si>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</si>
  <si>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</si>
  <si>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</si>
  <si>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</si>
  <si>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</si>
  <si>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Inkoust do tiskárny HP OfficeJet Pro X476dw - černý</t>
  </si>
  <si>
    <t>Inkoust do tiskárny HP OfficeJet Pro X476dw - žlutý</t>
  </si>
  <si>
    <t>Inkoust do tiskárny HP OfficeJet Pro X476dw - azurový</t>
  </si>
  <si>
    <t>Inkoust do tiskárny HP OfficeJet Pro X476dw - purpurový</t>
  </si>
  <si>
    <t>ks</t>
  </si>
  <si>
    <t>sada</t>
  </si>
  <si>
    <t>ANO</t>
  </si>
  <si>
    <t>Vaněk, 37763 8714</t>
  </si>
  <si>
    <t>UL308, Univerzitní 22, Plzeň</t>
  </si>
  <si>
    <t>RoRTI, LO1502</t>
  </si>
  <si>
    <t>Tonery - 010 - 2017 (T-010-2017)</t>
  </si>
  <si>
    <t>Priloha_c._1_Kupni_smlouvy_technicka_specifikace_T-010-2017</t>
  </si>
  <si>
    <t>Sada inkoustů pro HP OfficeJet 6100, 
černá + 3 barvy</t>
  </si>
  <si>
    <t>Toner pro HP MFP M125n</t>
  </si>
  <si>
    <t>Sada kompatibilních inkoustů. Min. kapacita 33 ml černá, 12 ml barevné.</t>
  </si>
  <si>
    <t>Originální náplň. , výtěžnost 9200 stran.</t>
  </si>
  <si>
    <t>Originální náplň, výtěžnost 6600 stran.</t>
  </si>
  <si>
    <t>Originální, nebo kompatibilní náplň splňující shodnou sytost, barevné podání, výtěžnost, oděrnost, odolnost vůči vlhkosti  s originální catridge pro HP DesignJet T795, naplnění a vyčerpání do 100%. Min. obsah 130 ml inkoustu.</t>
  </si>
  <si>
    <t>Originální, nebo kompatibilní náplň splňující shodnou sytost, barevné podání, výtěžnost, oděrnost, odolnost vůči vlhkosti  s originální  pro HP DesignJet T795 - černá, obsah 130 ml inkoustu.</t>
  </si>
  <si>
    <t>Originální, nebo kompatibilní náplň splňující shodnou sytost, barevné podání, výtěžnost, oděrnost, odolnost vůči vlhkosti  s originální catridge pro HP DesignJet T795, naplnění a vyčerpání do 100%. Min.obsah 130 ml inkoustu.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</si>
  <si>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</si>
  <si>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</si>
  <si>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</si>
  <si>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</si>
  <si>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</si>
  <si>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</si>
  <si>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</si>
  <si>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CPV - výběr
TONERY</t>
  </si>
  <si>
    <t>samostatná faktura</t>
  </si>
  <si>
    <t>Cartridge pro  HP T795 - matná černá</t>
  </si>
  <si>
    <t>Cartridge  pro HP T795 - červená</t>
  </si>
  <si>
    <t>Cartridge pro HP T795 - modrá</t>
  </si>
  <si>
    <t>Cartridge pro HP T795 - černá</t>
  </si>
  <si>
    <t>Cartridge pro HP T795 - šedá</t>
  </si>
  <si>
    <t>Cartridge pro HP T795 - žlutá</t>
  </si>
  <si>
    <t>Originální, nebo kompatibilní toner splňující podmínky certifikátu STMC, pro tiskárny HP LaserJet Pro. Minimální výtěžnost při 5% pokrytí 1500 stran.</t>
  </si>
  <si>
    <t>Obchodní název + typ</t>
  </si>
  <si>
    <t>HP CN625AE</t>
  </si>
  <si>
    <t>HP CN628AE</t>
  </si>
  <si>
    <t>HP CN626AE</t>
  </si>
  <si>
    <t>HP CN627AE</t>
  </si>
  <si>
    <t>Lamda C9373A</t>
  </si>
  <si>
    <t>Lamda C9374A</t>
  </si>
  <si>
    <t>Lamda C9370</t>
  </si>
  <si>
    <t>Lamda C9371A</t>
  </si>
  <si>
    <t>Lamda C9372A</t>
  </si>
  <si>
    <t>Lamda C9403A</t>
  </si>
  <si>
    <t>Lamda CF283A</t>
  </si>
  <si>
    <t>Lamda No. 932XL/933XL sada 4-ink black/cyan/magenta/yelow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</si>
</sst>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7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4" borderId="10" xfId="0" applyFill="1" applyBorder="1" applyAlignment="1" applyProtection="1">
      <alignment horizontal="left" vertical="center" wrapText="1" indent="1"/>
    </xf>
    <xf numFmtId="164" fontId="0" fillId="0" borderId="0" xfId="0" applyNumberFormat="1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</cellXfs>
  <cellStyles count="4">
    <cellStyle name="Čárka 2" xfId="2"/>
    <cellStyle name="Čárka 3" xfId="3"/>
    <cellStyle name="Normální" xfId="0" builtinId="0"/>
    <cellStyle name="normální 3" xfId="1"/>
  </cellStyles>
  <dxfs count="1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tabSelected="1" zoomScale="60" zoomScaleNormal="60" zoomScaleSheetLayoutView="55" workbookViewId="0">
      <selection activeCell="B32" sqref="B32"/>
    </sheetView>
  </sheetViews>
  <sheetFormatPr defaultRowHeight="15" x14ac:dyDescent="0.25"/>
  <cols>
    <col min="1" max="1" width="5.7109375" customWidth="1"/>
    <col min="2" max="2" width="43.42578125" style="13" customWidth="1"/>
    <col min="3" max="3" width="9.7109375" style="2" customWidth="1"/>
    <col min="4" max="4" width="9" style="12" customWidth="1"/>
    <col min="5" max="6" width="50.28515625" style="13" customWidth="1"/>
    <col min="7" max="7" width="20.85546875" style="13" customWidth="1"/>
    <col min="8" max="8" width="19" style="13" customWidth="1"/>
    <col min="9" max="9" width="28" style="11" customWidth="1"/>
    <col min="10" max="10" width="18.5703125" style="11" customWidth="1"/>
    <col min="11" max="11" width="19.42578125" style="13" customWidth="1"/>
    <col min="12" max="12" width="22.140625" style="1" hidden="1" customWidth="1"/>
    <col min="13" max="13" width="20.85546875" customWidth="1"/>
    <col min="14" max="14" width="26.5703125" customWidth="1"/>
    <col min="15" max="15" width="21" customWidth="1"/>
    <col min="16" max="16" width="19.42578125" customWidth="1"/>
    <col min="17" max="17" width="51.7109375" style="31" customWidth="1"/>
    <col min="19" max="19" width="13.85546875" customWidth="1"/>
  </cols>
  <sheetData>
    <row r="1" spans="1:19" s="11" customFormat="1" ht="24.6" customHeight="1" x14ac:dyDescent="0.3">
      <c r="A1" s="100" t="s">
        <v>27</v>
      </c>
      <c r="B1" s="101"/>
      <c r="C1" s="20"/>
      <c r="D1" s="20"/>
      <c r="E1" s="16"/>
      <c r="F1" s="59"/>
      <c r="G1" s="60"/>
      <c r="H1" s="61"/>
      <c r="I1" s="61"/>
      <c r="J1" s="62"/>
      <c r="K1" s="16"/>
      <c r="L1" s="16"/>
      <c r="M1" s="17"/>
      <c r="N1" s="102" t="s">
        <v>28</v>
      </c>
      <c r="O1" s="102"/>
      <c r="P1" s="102"/>
      <c r="Q1" s="63"/>
    </row>
    <row r="2" spans="1:19" s="11" customFormat="1" ht="18.75" customHeight="1" x14ac:dyDescent="0.3">
      <c r="A2" s="17"/>
      <c r="B2" s="16"/>
      <c r="C2" s="14"/>
      <c r="D2" s="15"/>
      <c r="E2" s="63"/>
      <c r="F2" s="59"/>
      <c r="G2" s="63"/>
      <c r="H2" s="63"/>
      <c r="I2" s="63"/>
      <c r="J2" s="63"/>
      <c r="K2" s="16"/>
      <c r="L2" s="16"/>
      <c r="M2" s="17"/>
      <c r="N2" s="64"/>
      <c r="O2" s="64"/>
      <c r="P2" s="17"/>
      <c r="Q2" s="65"/>
    </row>
    <row r="3" spans="1:19" s="11" customFormat="1" ht="28.5" customHeight="1" x14ac:dyDescent="0.25">
      <c r="A3" s="66"/>
      <c r="B3" s="67" t="s">
        <v>11</v>
      </c>
      <c r="C3" s="68"/>
      <c r="D3" s="68"/>
      <c r="E3" s="63"/>
      <c r="F3" s="69"/>
      <c r="G3" s="63"/>
      <c r="H3" s="63"/>
      <c r="I3" s="63"/>
      <c r="J3" s="63"/>
      <c r="K3" s="64"/>
      <c r="L3" s="63"/>
      <c r="M3" s="63"/>
      <c r="N3" s="64"/>
      <c r="O3" s="64"/>
      <c r="P3" s="17"/>
      <c r="Q3" s="63"/>
    </row>
    <row r="4" spans="1:19" s="11" customFormat="1" ht="21" customHeight="1" thickBot="1" x14ac:dyDescent="0.3">
      <c r="A4" s="70"/>
      <c r="B4" s="71" t="s">
        <v>15</v>
      </c>
      <c r="C4" s="68"/>
      <c r="D4" s="68"/>
      <c r="E4" s="68"/>
      <c r="F4" s="68"/>
      <c r="G4" s="64"/>
      <c r="H4" s="64"/>
      <c r="I4" s="64"/>
      <c r="J4" s="64"/>
      <c r="K4" s="64"/>
      <c r="L4" s="16"/>
      <c r="M4" s="16"/>
      <c r="N4" s="64"/>
      <c r="O4" s="64"/>
      <c r="P4" s="17"/>
      <c r="Q4" s="63"/>
    </row>
    <row r="5" spans="1:19" s="11" customFormat="1" ht="42.75" customHeight="1" thickBot="1" x14ac:dyDescent="0.3">
      <c r="A5" s="18"/>
      <c r="B5" s="19"/>
      <c r="C5" s="20"/>
      <c r="D5" s="20"/>
      <c r="E5" s="16"/>
      <c r="F5" s="52" t="s">
        <v>13</v>
      </c>
      <c r="G5" s="16"/>
      <c r="H5" s="16"/>
      <c r="I5" s="72"/>
      <c r="J5" s="17"/>
      <c r="K5" s="16"/>
      <c r="L5" s="21"/>
      <c r="M5" s="17"/>
      <c r="N5" s="34" t="s">
        <v>13</v>
      </c>
      <c r="O5" s="17"/>
      <c r="P5" s="17"/>
      <c r="Q5" s="73"/>
    </row>
    <row r="6" spans="1:19" s="11" customFormat="1" ht="112.5" customHeight="1" thickTop="1" thickBot="1" x14ac:dyDescent="0.3">
      <c r="A6" s="22" t="s">
        <v>1</v>
      </c>
      <c r="B6" s="37" t="s">
        <v>37</v>
      </c>
      <c r="C6" s="37" t="s">
        <v>0</v>
      </c>
      <c r="D6" s="37" t="s">
        <v>38</v>
      </c>
      <c r="E6" s="37" t="s">
        <v>39</v>
      </c>
      <c r="F6" s="53" t="s">
        <v>53</v>
      </c>
      <c r="G6" s="37" t="s">
        <v>40</v>
      </c>
      <c r="H6" s="37" t="s">
        <v>41</v>
      </c>
      <c r="I6" s="37" t="s">
        <v>14</v>
      </c>
      <c r="J6" s="57" t="s">
        <v>42</v>
      </c>
      <c r="K6" s="37" t="s">
        <v>43</v>
      </c>
      <c r="L6" s="37" t="s">
        <v>6</v>
      </c>
      <c r="M6" s="37" t="s">
        <v>7</v>
      </c>
      <c r="N6" s="35" t="s">
        <v>8</v>
      </c>
      <c r="O6" s="57" t="s">
        <v>9</v>
      </c>
      <c r="P6" s="57" t="s">
        <v>10</v>
      </c>
      <c r="Q6" s="37" t="s">
        <v>44</v>
      </c>
    </row>
    <row r="7" spans="1:19" ht="42" customHeight="1" thickTop="1" x14ac:dyDescent="0.25">
      <c r="A7" s="74">
        <v>1</v>
      </c>
      <c r="B7" s="75" t="s">
        <v>17</v>
      </c>
      <c r="C7" s="76">
        <v>3</v>
      </c>
      <c r="D7" s="77" t="s">
        <v>21</v>
      </c>
      <c r="E7" s="75" t="s">
        <v>32</v>
      </c>
      <c r="F7" s="54" t="s">
        <v>54</v>
      </c>
      <c r="G7" s="104" t="s">
        <v>45</v>
      </c>
      <c r="H7" s="104" t="s">
        <v>23</v>
      </c>
      <c r="I7" s="104" t="s">
        <v>26</v>
      </c>
      <c r="J7" s="104" t="s">
        <v>24</v>
      </c>
      <c r="K7" s="104" t="s">
        <v>25</v>
      </c>
      <c r="L7" s="43">
        <f t="shared" ref="L7:L18" si="0">C7*M7</f>
        <v>7500</v>
      </c>
      <c r="M7" s="44">
        <v>2500</v>
      </c>
      <c r="N7" s="45">
        <v>2131</v>
      </c>
      <c r="O7" s="36">
        <f t="shared" ref="O7:O18" si="1">C7*N7</f>
        <v>6393</v>
      </c>
      <c r="P7" s="46" t="str">
        <f t="shared" ref="P7:P18" si="2">IF(ISNUMBER(N7), IF(N7&gt;M7,"NEVYHOVUJE","VYHOVUJE")," ")</f>
        <v>VYHOVUJE</v>
      </c>
      <c r="Q7" s="78" t="s">
        <v>12</v>
      </c>
      <c r="S7" s="42"/>
    </row>
    <row r="8" spans="1:19" ht="42" customHeight="1" x14ac:dyDescent="0.25">
      <c r="A8" s="79">
        <v>2</v>
      </c>
      <c r="B8" s="80" t="s">
        <v>18</v>
      </c>
      <c r="C8" s="81">
        <v>3</v>
      </c>
      <c r="D8" s="82" t="s">
        <v>21</v>
      </c>
      <c r="E8" s="80" t="s">
        <v>33</v>
      </c>
      <c r="F8" s="55" t="s">
        <v>55</v>
      </c>
      <c r="G8" s="105"/>
      <c r="H8" s="105"/>
      <c r="I8" s="105"/>
      <c r="J8" s="105"/>
      <c r="K8" s="105"/>
      <c r="L8" s="10">
        <f t="shared" si="0"/>
        <v>7500</v>
      </c>
      <c r="M8" s="38">
        <v>2500</v>
      </c>
      <c r="N8" s="47">
        <v>2112</v>
      </c>
      <c r="O8" s="33">
        <f t="shared" si="1"/>
        <v>6336</v>
      </c>
      <c r="P8" s="48" t="str">
        <f t="shared" si="2"/>
        <v>VYHOVUJE</v>
      </c>
      <c r="Q8" s="83" t="s">
        <v>12</v>
      </c>
      <c r="S8" s="42"/>
    </row>
    <row r="9" spans="1:19" ht="42" customHeight="1" x14ac:dyDescent="0.25">
      <c r="A9" s="79">
        <v>3</v>
      </c>
      <c r="B9" s="80" t="s">
        <v>19</v>
      </c>
      <c r="C9" s="81">
        <v>3</v>
      </c>
      <c r="D9" s="82" t="s">
        <v>21</v>
      </c>
      <c r="E9" s="80" t="s">
        <v>33</v>
      </c>
      <c r="F9" s="55" t="s">
        <v>56</v>
      </c>
      <c r="G9" s="105"/>
      <c r="H9" s="105"/>
      <c r="I9" s="105"/>
      <c r="J9" s="105"/>
      <c r="K9" s="105"/>
      <c r="L9" s="10">
        <f t="shared" si="0"/>
        <v>7500</v>
      </c>
      <c r="M9" s="38">
        <v>2500</v>
      </c>
      <c r="N9" s="47">
        <v>2112</v>
      </c>
      <c r="O9" s="33">
        <f t="shared" si="1"/>
        <v>6336</v>
      </c>
      <c r="P9" s="48" t="str">
        <f t="shared" si="2"/>
        <v>VYHOVUJE</v>
      </c>
      <c r="Q9" s="83" t="s">
        <v>12</v>
      </c>
      <c r="S9" s="42"/>
    </row>
    <row r="10" spans="1:19" ht="42" customHeight="1" x14ac:dyDescent="0.25">
      <c r="A10" s="79">
        <v>4</v>
      </c>
      <c r="B10" s="80" t="s">
        <v>20</v>
      </c>
      <c r="C10" s="81">
        <v>3</v>
      </c>
      <c r="D10" s="82" t="s">
        <v>21</v>
      </c>
      <c r="E10" s="80" t="s">
        <v>33</v>
      </c>
      <c r="F10" s="55" t="s">
        <v>57</v>
      </c>
      <c r="G10" s="105"/>
      <c r="H10" s="105"/>
      <c r="I10" s="105"/>
      <c r="J10" s="105"/>
      <c r="K10" s="105"/>
      <c r="L10" s="10">
        <f t="shared" si="0"/>
        <v>7500</v>
      </c>
      <c r="M10" s="38">
        <v>2500</v>
      </c>
      <c r="N10" s="47">
        <v>2112</v>
      </c>
      <c r="O10" s="33">
        <f t="shared" si="1"/>
        <v>6336</v>
      </c>
      <c r="P10" s="48" t="str">
        <f t="shared" si="2"/>
        <v>VYHOVUJE</v>
      </c>
      <c r="Q10" s="83" t="s">
        <v>12</v>
      </c>
      <c r="S10" s="42"/>
    </row>
    <row r="11" spans="1:19" ht="104.25" customHeight="1" x14ac:dyDescent="0.25">
      <c r="A11" s="79">
        <v>5</v>
      </c>
      <c r="B11" s="80" t="s">
        <v>51</v>
      </c>
      <c r="C11" s="81">
        <v>2</v>
      </c>
      <c r="D11" s="82" t="s">
        <v>21</v>
      </c>
      <c r="E11" s="80" t="s">
        <v>34</v>
      </c>
      <c r="F11" s="55" t="s">
        <v>58</v>
      </c>
      <c r="G11" s="105"/>
      <c r="H11" s="105"/>
      <c r="I11" s="105"/>
      <c r="J11" s="105"/>
      <c r="K11" s="105"/>
      <c r="L11" s="10">
        <f t="shared" si="0"/>
        <v>3600</v>
      </c>
      <c r="M11" s="38">
        <v>1800</v>
      </c>
      <c r="N11" s="47">
        <v>370</v>
      </c>
      <c r="O11" s="33">
        <f t="shared" si="1"/>
        <v>740</v>
      </c>
      <c r="P11" s="48" t="str">
        <f t="shared" si="2"/>
        <v>VYHOVUJE</v>
      </c>
      <c r="Q11" s="83" t="s">
        <v>12</v>
      </c>
      <c r="S11" s="42"/>
    </row>
    <row r="12" spans="1:19" ht="109.5" customHeight="1" x14ac:dyDescent="0.25">
      <c r="A12" s="79">
        <v>6</v>
      </c>
      <c r="B12" s="80" t="s">
        <v>50</v>
      </c>
      <c r="C12" s="81">
        <v>1</v>
      </c>
      <c r="D12" s="82" t="s">
        <v>21</v>
      </c>
      <c r="E12" s="80" t="s">
        <v>34</v>
      </c>
      <c r="F12" s="55" t="s">
        <v>59</v>
      </c>
      <c r="G12" s="105"/>
      <c r="H12" s="105"/>
      <c r="I12" s="105"/>
      <c r="J12" s="105"/>
      <c r="K12" s="105"/>
      <c r="L12" s="10">
        <f t="shared" si="0"/>
        <v>1800</v>
      </c>
      <c r="M12" s="38">
        <v>1800</v>
      </c>
      <c r="N12" s="47">
        <v>370</v>
      </c>
      <c r="O12" s="33">
        <f t="shared" si="1"/>
        <v>370</v>
      </c>
      <c r="P12" s="48" t="str">
        <f t="shared" si="2"/>
        <v>VYHOVUJE</v>
      </c>
      <c r="Q12" s="83" t="s">
        <v>12</v>
      </c>
      <c r="S12" s="42"/>
    </row>
    <row r="13" spans="1:19" ht="60" x14ac:dyDescent="0.25">
      <c r="A13" s="79">
        <v>7</v>
      </c>
      <c r="B13" s="80" t="s">
        <v>49</v>
      </c>
      <c r="C13" s="81">
        <v>1</v>
      </c>
      <c r="D13" s="82" t="s">
        <v>21</v>
      </c>
      <c r="E13" s="80" t="s">
        <v>35</v>
      </c>
      <c r="F13" s="55" t="s">
        <v>60</v>
      </c>
      <c r="G13" s="105"/>
      <c r="H13" s="105"/>
      <c r="I13" s="105"/>
      <c r="J13" s="105"/>
      <c r="K13" s="105"/>
      <c r="L13" s="10">
        <f t="shared" si="0"/>
        <v>1800</v>
      </c>
      <c r="M13" s="38">
        <v>1800</v>
      </c>
      <c r="N13" s="47">
        <v>370</v>
      </c>
      <c r="O13" s="33">
        <f t="shared" si="1"/>
        <v>370</v>
      </c>
      <c r="P13" s="48" t="str">
        <f t="shared" si="2"/>
        <v>VYHOVUJE</v>
      </c>
      <c r="Q13" s="83" t="s">
        <v>12</v>
      </c>
      <c r="S13" s="42"/>
    </row>
    <row r="14" spans="1:19" ht="75" x14ac:dyDescent="0.25">
      <c r="A14" s="79">
        <v>8</v>
      </c>
      <c r="B14" s="80" t="s">
        <v>48</v>
      </c>
      <c r="C14" s="81">
        <v>1</v>
      </c>
      <c r="D14" s="82" t="s">
        <v>21</v>
      </c>
      <c r="E14" s="80" t="s">
        <v>34</v>
      </c>
      <c r="F14" s="55" t="s">
        <v>61</v>
      </c>
      <c r="G14" s="105"/>
      <c r="H14" s="105"/>
      <c r="I14" s="105"/>
      <c r="J14" s="105"/>
      <c r="K14" s="105"/>
      <c r="L14" s="10">
        <f t="shared" si="0"/>
        <v>1800</v>
      </c>
      <c r="M14" s="38">
        <v>1800</v>
      </c>
      <c r="N14" s="47">
        <v>370</v>
      </c>
      <c r="O14" s="33">
        <f t="shared" si="1"/>
        <v>370</v>
      </c>
      <c r="P14" s="48" t="str">
        <f t="shared" si="2"/>
        <v>VYHOVUJE</v>
      </c>
      <c r="Q14" s="83" t="s">
        <v>12</v>
      </c>
      <c r="S14" s="42"/>
    </row>
    <row r="15" spans="1:19" ht="87.75" customHeight="1" x14ac:dyDescent="0.25">
      <c r="A15" s="79">
        <v>9</v>
      </c>
      <c r="B15" s="80" t="s">
        <v>47</v>
      </c>
      <c r="C15" s="81">
        <v>1</v>
      </c>
      <c r="D15" s="82" t="s">
        <v>21</v>
      </c>
      <c r="E15" s="80" t="s">
        <v>34</v>
      </c>
      <c r="F15" s="55" t="s">
        <v>62</v>
      </c>
      <c r="G15" s="105"/>
      <c r="H15" s="105"/>
      <c r="I15" s="105"/>
      <c r="J15" s="105"/>
      <c r="K15" s="105"/>
      <c r="L15" s="10">
        <f t="shared" si="0"/>
        <v>1800</v>
      </c>
      <c r="M15" s="38">
        <v>1800</v>
      </c>
      <c r="N15" s="47">
        <v>370</v>
      </c>
      <c r="O15" s="33">
        <f t="shared" si="1"/>
        <v>370</v>
      </c>
      <c r="P15" s="48" t="str">
        <f t="shared" si="2"/>
        <v>VYHOVUJE</v>
      </c>
      <c r="Q15" s="83" t="s">
        <v>12</v>
      </c>
      <c r="S15" s="42"/>
    </row>
    <row r="16" spans="1:19" ht="107.25" customHeight="1" x14ac:dyDescent="0.25">
      <c r="A16" s="79">
        <v>10</v>
      </c>
      <c r="B16" s="80" t="s">
        <v>46</v>
      </c>
      <c r="C16" s="81">
        <v>1</v>
      </c>
      <c r="D16" s="82" t="s">
        <v>21</v>
      </c>
      <c r="E16" s="80" t="s">
        <v>36</v>
      </c>
      <c r="F16" s="55" t="s">
        <v>63</v>
      </c>
      <c r="G16" s="105"/>
      <c r="H16" s="105"/>
      <c r="I16" s="105"/>
      <c r="J16" s="105"/>
      <c r="K16" s="105"/>
      <c r="L16" s="10">
        <f t="shared" si="0"/>
        <v>1800</v>
      </c>
      <c r="M16" s="38">
        <v>1800</v>
      </c>
      <c r="N16" s="47">
        <v>370</v>
      </c>
      <c r="O16" s="33">
        <f t="shared" si="1"/>
        <v>370</v>
      </c>
      <c r="P16" s="48" t="str">
        <f t="shared" si="2"/>
        <v>VYHOVUJE</v>
      </c>
      <c r="Q16" s="83" t="s">
        <v>12</v>
      </c>
      <c r="S16" s="42"/>
    </row>
    <row r="17" spans="1:19" ht="47.25" customHeight="1" x14ac:dyDescent="0.25">
      <c r="A17" s="79">
        <v>11</v>
      </c>
      <c r="B17" s="80" t="s">
        <v>29</v>
      </c>
      <c r="C17" s="81">
        <v>2</v>
      </c>
      <c r="D17" s="82" t="s">
        <v>22</v>
      </c>
      <c r="E17" s="80" t="s">
        <v>31</v>
      </c>
      <c r="F17" s="55" t="s">
        <v>65</v>
      </c>
      <c r="G17" s="105"/>
      <c r="H17" s="105"/>
      <c r="I17" s="105"/>
      <c r="J17" s="105"/>
      <c r="K17" s="105"/>
      <c r="L17" s="10">
        <f t="shared" si="0"/>
        <v>1600</v>
      </c>
      <c r="M17" s="38">
        <v>800</v>
      </c>
      <c r="N17" s="47">
        <v>529</v>
      </c>
      <c r="O17" s="33">
        <f t="shared" si="1"/>
        <v>1058</v>
      </c>
      <c r="P17" s="48" t="str">
        <f t="shared" si="2"/>
        <v>VYHOVUJE</v>
      </c>
      <c r="Q17" s="83" t="s">
        <v>12</v>
      </c>
      <c r="S17" s="42"/>
    </row>
    <row r="18" spans="1:19" ht="54.75" customHeight="1" thickBot="1" x14ac:dyDescent="0.3">
      <c r="A18" s="84">
        <v>12</v>
      </c>
      <c r="B18" s="85" t="s">
        <v>30</v>
      </c>
      <c r="C18" s="86">
        <v>1</v>
      </c>
      <c r="D18" s="87" t="s">
        <v>21</v>
      </c>
      <c r="E18" s="85" t="s">
        <v>52</v>
      </c>
      <c r="F18" s="56" t="s">
        <v>64</v>
      </c>
      <c r="G18" s="106"/>
      <c r="H18" s="106"/>
      <c r="I18" s="106"/>
      <c r="J18" s="106"/>
      <c r="K18" s="106"/>
      <c r="L18" s="39">
        <f t="shared" si="0"/>
        <v>400</v>
      </c>
      <c r="M18" s="49">
        <v>400</v>
      </c>
      <c r="N18" s="50">
        <v>190</v>
      </c>
      <c r="O18" s="40">
        <f t="shared" si="1"/>
        <v>190</v>
      </c>
      <c r="P18" s="51" t="str">
        <f t="shared" si="2"/>
        <v>VYHOVUJE</v>
      </c>
      <c r="Q18" s="41" t="s">
        <v>2</v>
      </c>
      <c r="S18" s="42"/>
    </row>
    <row r="19" spans="1:19" ht="60.75" customHeight="1" thickTop="1" thickBot="1" x14ac:dyDescent="0.3">
      <c r="A19" s="103" t="s">
        <v>16</v>
      </c>
      <c r="B19" s="103"/>
      <c r="C19" s="103"/>
      <c r="D19" s="103"/>
      <c r="E19" s="103"/>
      <c r="F19" s="103"/>
      <c r="G19" s="103"/>
      <c r="H19" s="25"/>
      <c r="I19" s="25"/>
      <c r="J19" s="88"/>
      <c r="K19" s="88"/>
      <c r="L19" s="3"/>
      <c r="M19" s="37" t="s">
        <v>4</v>
      </c>
      <c r="N19" s="93" t="s">
        <v>5</v>
      </c>
      <c r="O19" s="94"/>
      <c r="P19" s="95"/>
      <c r="Q19" s="89"/>
    </row>
    <row r="20" spans="1:19" ht="33" customHeight="1" thickTop="1" thickBot="1" x14ac:dyDescent="0.3">
      <c r="A20" s="96" t="s">
        <v>3</v>
      </c>
      <c r="B20" s="96"/>
      <c r="C20" s="96"/>
      <c r="D20" s="96"/>
      <c r="E20" s="96"/>
      <c r="F20" s="90"/>
      <c r="G20" s="91"/>
      <c r="H20" s="16"/>
      <c r="I20" s="17"/>
      <c r="J20" s="26"/>
      <c r="K20" s="26"/>
      <c r="L20" s="4"/>
      <c r="M20" s="58">
        <f>SUM(L7:L18)</f>
        <v>44600</v>
      </c>
      <c r="N20" s="97">
        <f>SUM(O7:O18)</f>
        <v>29239</v>
      </c>
      <c r="O20" s="98"/>
      <c r="P20" s="99"/>
      <c r="Q20" s="92"/>
    </row>
    <row r="21" spans="1:19" ht="39.75" customHeight="1" thickTop="1" x14ac:dyDescent="0.25">
      <c r="H21" s="27"/>
      <c r="I21" s="27"/>
      <c r="J21" s="28"/>
      <c r="K21" s="28"/>
      <c r="L21" s="6"/>
      <c r="M21" s="6"/>
      <c r="N21" s="5"/>
      <c r="O21" s="5"/>
      <c r="P21" s="5"/>
      <c r="Q21" s="32"/>
      <c r="R21" s="5"/>
    </row>
    <row r="22" spans="1:19" ht="19.899999999999999" customHeight="1" x14ac:dyDescent="0.25">
      <c r="J22" s="28"/>
      <c r="K22" s="28"/>
      <c r="L22" s="6"/>
      <c r="M22" s="7"/>
      <c r="N22" s="7"/>
      <c r="O22" s="7"/>
      <c r="P22" s="5"/>
      <c r="Q22" s="32"/>
      <c r="R22" s="5"/>
    </row>
    <row r="23" spans="1:19" ht="71.25" customHeight="1" x14ac:dyDescent="0.25">
      <c r="J23" s="28"/>
      <c r="K23" s="28"/>
      <c r="L23" s="6"/>
      <c r="M23" s="7"/>
      <c r="N23" s="7"/>
      <c r="O23" s="7"/>
      <c r="P23" s="5"/>
      <c r="Q23" s="32"/>
      <c r="R23" s="5"/>
    </row>
    <row r="24" spans="1:19" ht="36" customHeight="1" x14ac:dyDescent="0.25">
      <c r="J24" s="29"/>
      <c r="K24" s="29"/>
      <c r="L24" s="8"/>
      <c r="M24" s="6"/>
      <c r="N24" s="5"/>
      <c r="O24" s="5"/>
      <c r="P24" s="5"/>
      <c r="Q24" s="32"/>
      <c r="R24" s="5"/>
    </row>
    <row r="25" spans="1:19" ht="14.25" customHeight="1" x14ac:dyDescent="0.25">
      <c r="A25" s="5"/>
      <c r="B25" s="23"/>
      <c r="C25" s="9"/>
      <c r="D25" s="24"/>
      <c r="E25" s="23"/>
      <c r="F25" s="23"/>
      <c r="G25" s="23"/>
      <c r="H25" s="23"/>
      <c r="I25" s="30"/>
      <c r="J25" s="30"/>
      <c r="K25" s="30"/>
      <c r="L25" s="6"/>
      <c r="M25" s="6"/>
      <c r="N25" s="5"/>
      <c r="O25" s="5"/>
      <c r="P25" s="5"/>
      <c r="Q25" s="32"/>
      <c r="R25" s="5"/>
    </row>
    <row r="26" spans="1:19" ht="14.25" customHeight="1" x14ac:dyDescent="0.25">
      <c r="A26" s="5"/>
      <c r="B26" s="23"/>
      <c r="C26" s="9"/>
      <c r="D26" s="24"/>
      <c r="E26" s="23"/>
      <c r="F26" s="23"/>
      <c r="G26" s="23"/>
      <c r="H26" s="23"/>
      <c r="I26" s="30"/>
      <c r="J26" s="30"/>
      <c r="K26" s="30"/>
      <c r="L26" s="6"/>
      <c r="M26" s="6"/>
      <c r="N26" s="5"/>
      <c r="O26" s="5"/>
      <c r="P26" s="5"/>
      <c r="Q26" s="32"/>
      <c r="R26" s="5"/>
    </row>
    <row r="27" spans="1:19" ht="14.25" customHeight="1" x14ac:dyDescent="0.25">
      <c r="A27" s="5"/>
      <c r="B27" s="23"/>
      <c r="C27" s="9"/>
      <c r="D27" s="24"/>
      <c r="E27" s="23"/>
      <c r="F27" s="23"/>
      <c r="G27" s="23"/>
      <c r="H27" s="23"/>
      <c r="I27" s="30"/>
      <c r="J27" s="30"/>
      <c r="K27" s="30"/>
      <c r="L27" s="6"/>
      <c r="M27" s="6"/>
      <c r="N27" s="5"/>
      <c r="O27" s="5"/>
      <c r="P27" s="5"/>
      <c r="Q27" s="32"/>
      <c r="R27" s="5"/>
    </row>
    <row r="28" spans="1:19" ht="14.25" customHeight="1" x14ac:dyDescent="0.25">
      <c r="A28" s="5"/>
      <c r="B28" s="23"/>
      <c r="C28" s="9"/>
      <c r="D28" s="24"/>
      <c r="E28" s="23"/>
      <c r="F28" s="23"/>
      <c r="G28" s="23"/>
      <c r="H28" s="23"/>
      <c r="I28" s="30"/>
      <c r="J28" s="30"/>
      <c r="K28" s="30"/>
      <c r="L28" s="6"/>
      <c r="M28" s="6"/>
      <c r="N28" s="5"/>
      <c r="O28" s="5"/>
      <c r="P28" s="5"/>
      <c r="Q28" s="32"/>
      <c r="R28" s="5"/>
    </row>
    <row r="29" spans="1:19" x14ac:dyDescent="0.25">
      <c r="B29" s="11"/>
      <c r="C29"/>
      <c r="D29" s="11"/>
      <c r="E29" s="11"/>
      <c r="F29" s="11"/>
      <c r="G29" s="11"/>
      <c r="H29" s="11"/>
      <c r="K29" s="11"/>
      <c r="L29"/>
    </row>
    <row r="30" spans="1:19" x14ac:dyDescent="0.25">
      <c r="B30" s="11"/>
      <c r="C30"/>
      <c r="D30" s="11"/>
      <c r="E30" s="11"/>
      <c r="F30" s="11"/>
      <c r="G30" s="11"/>
      <c r="H30" s="11"/>
      <c r="K30" s="11"/>
      <c r="L30"/>
    </row>
    <row r="31" spans="1:19" x14ac:dyDescent="0.25">
      <c r="B31" s="11"/>
      <c r="C31"/>
      <c r="D31" s="11"/>
      <c r="E31" s="11"/>
      <c r="F31" s="11"/>
      <c r="G31" s="11"/>
      <c r="H31" s="11"/>
      <c r="K31" s="11"/>
      <c r="L31"/>
    </row>
  </sheetData>
  <sheetProtection password="F79C" sheet="1" objects="1" scenarios="1" selectLockedCells="1"/>
  <mergeCells count="11">
    <mergeCell ref="N19:P19"/>
    <mergeCell ref="A20:E20"/>
    <mergeCell ref="N20:P20"/>
    <mergeCell ref="A1:B1"/>
    <mergeCell ref="N1:P1"/>
    <mergeCell ref="A19:G19"/>
    <mergeCell ref="K7:K18"/>
    <mergeCell ref="J7:J18"/>
    <mergeCell ref="I7:I18"/>
    <mergeCell ref="H7:H18"/>
    <mergeCell ref="G7:G18"/>
  </mergeCells>
  <conditionalFormatting sqref="C7:C18 A7:A18">
    <cfRule type="containsBlanks" dxfId="11" priority="54">
      <formula>LEN(TRIM(A7))=0</formula>
    </cfRule>
  </conditionalFormatting>
  <conditionalFormatting sqref="A7:A18">
    <cfRule type="cellIs" dxfId="10" priority="49" operator="greaterThanOrEqual">
      <formula>1</formula>
    </cfRule>
  </conditionalFormatting>
  <conditionalFormatting sqref="P7:P18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N7:N18">
    <cfRule type="notContainsBlanks" dxfId="7" priority="19">
      <formula>LEN(TRIM(N7))&gt;0</formula>
    </cfRule>
    <cfRule type="containsBlanks" dxfId="6" priority="20">
      <formula>LEN(TRIM(N7))=0</formula>
    </cfRule>
  </conditionalFormatting>
  <conditionalFormatting sqref="N7:N18">
    <cfRule type="notContainsBlanks" dxfId="5" priority="18">
      <formula>LEN(TRIM(N7))&gt;0</formula>
    </cfRule>
  </conditionalFormatting>
  <conditionalFormatting sqref="F7:F18">
    <cfRule type="notContainsBlanks" dxfId="4" priority="3">
      <formula>LEN(TRIM(F7))&gt;0</formula>
    </cfRule>
    <cfRule type="containsBlanks" dxfId="3" priority="4">
      <formula>LEN(TRIM(F7))=0</formula>
    </cfRule>
  </conditionalFormatting>
  <conditionalFormatting sqref="F7:F18">
    <cfRule type="notContainsBlanks" dxfId="2" priority="2">
      <formula>LEN(TRIM(F7))&gt;0</formula>
    </cfRule>
  </conditionalFormatting>
  <conditionalFormatting sqref="F7:F18">
    <cfRule type="notContainsBlanks" dxfId="1" priority="1">
      <formula>LEN(TRIM(F7))&gt;0</formula>
    </cfRule>
    <cfRule type="containsBlanks" dxfId="0" priority="5">
      <formula>LEN(TRIM(F7))=0</formula>
    </cfRule>
  </conditionalFormatting>
  <dataValidations count="3">
    <dataValidation type="list" showInputMessage="1" showErrorMessage="1" sqref="D7:D18">
      <formula1>"ks,bal,sada,"</formula1>
    </dataValidation>
    <dataValidation type="list" showInputMessage="1" showErrorMessage="1" sqref="H7">
      <formula1>"ANO,NE"</formula1>
    </dataValidation>
    <dataValidation type="list" allowBlank="1" showInputMessage="1" showErrorMessage="1" sqref="Q7:Q1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qtjUWyhmx6mR33XDtuJyHKQzooM=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kIQ4gWdW3ppoR6kkuvD5Gty3yLQ=</DigestValue>
    </Reference>
  </SignedInfo>
  <SignatureValue>qwzvKufWjCUojovaFEQp4EjRLhxr6d8YaPxR5zS8TZ40x8E/EpW/GRJBqaTVBncPgO3r4RIDzlca
/SBqXuVGj9aqVlW+DQaDgxgajsq7BDDvaypOR37tFiiq9vHb6DRhSEqQzNvF1smTA0h0C/xgIxuM
n/NzHywjDylcNgv0IxvZCmfEcmLuQwn2pp54aN0ccTBzq/Qc+T/1WZeCD+rkAnIVD9Extvl/LQG9
Oef+1OngOq4KiK9PsokfApq8RTZWzThJvV1bmp6X9uZGACGAuxtRpkiQ3g6XpZnLTcC5P3T/Cpdh
hOfzmhKwqWdtHY8sWj680NAMXUNtTfxXgNpNMg==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Q9O7olullraemIjcDbxO9G+6xOE=</DigestValue>
      </Reference>
      <Reference URI="/xl/worksheets/sheet1.xml?ContentType=application/vnd.openxmlformats-officedocument.spreadsheetml.worksheet+xml">
        <DigestMethod Algorithm="http://www.w3.org/2000/09/xmldsig#sha1"/>
        <DigestValue>zzAKSb1JCHZBM7SeyoXqO0xzsNk=</DigestValue>
      </Reference>
      <Reference URI="/xl/styles.xml?ContentType=application/vnd.openxmlformats-officedocument.spreadsheetml.styles+xml">
        <DigestMethod Algorithm="http://www.w3.org/2000/09/xmldsig#sha1"/>
        <DigestValue>qOnVPVE/thX3EoQhfRYq2En16wY=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qkR7W1FxFJsRndyDrQrwh4Ip3aM=</DigestValue>
      </Reference>
      <Reference URI="/xl/sharedStrings.xml?ContentType=application/vnd.openxmlformats-officedocument.spreadsheetml.sharedStrings+xml">
        <DigestMethod Algorithm="http://www.w3.org/2000/09/xmldsig#sha1"/>
        <DigestValue>qX4W6J1kbFQCNjDadNYkLdNvDyI=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2017-04-05T10:38:00Z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2017-04-05T10:38:00Z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Jiřina Hirschlová</cp:lastModifiedBy>
  <cp:lastPrinted>2017-03-24T14:07:27Z</cp:lastPrinted>
  <dcterms:created xsi:type="dcterms:W3CDTF">2014-03-05T12:43:32Z</dcterms:created>
  <dcterms:modified xsi:type="dcterms:W3CDTF">2017-03-30T06:32:25Z</dcterms:modified>
</cp:coreProperties>
</file>