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Nabídky odběratelé\ZČU\2017\DNS - Tonery\Výzva 008-2017\Nabidka\Poslat\"/>
    </mc:Choice>
  </mc:AlternateContent>
  <bookViews>
    <workbookView xWindow="-12" yWindow="108" windowWidth="24240" windowHeight="12732" tabRatio="413"/>
  </bookViews>
  <sheets>
    <sheet name="Tonery" sheetId="22" r:id="rId1"/>
  </sheets>
  <definedNames>
    <definedName name="_xlnm.Print_Area" localSheetId="0">Tonery!$A$1:$Q$21</definedName>
  </definedNames>
  <calcPr calcId="152511"/>
</workbook>
</file>

<file path=xl/calcChain.xml><?xml version="1.0" encoding="utf-8"?>
<calcChain xmlns="http://schemas.openxmlformats.org/spreadsheetml/2006/main">
  <c r="P18" i="22" l="1"/>
  <c r="P17" i="22"/>
  <c r="P16" i="22"/>
  <c r="P15" i="22"/>
  <c r="P14" i="22"/>
  <c r="P13" i="22"/>
  <c r="P12" i="22"/>
  <c r="P11" i="22"/>
  <c r="P10" i="22"/>
  <c r="P9" i="22"/>
  <c r="P8" i="22"/>
  <c r="P7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O7" i="22"/>
  <c r="O8" i="22"/>
  <c r="O9" i="22"/>
  <c r="O10" i="22"/>
  <c r="O11" i="22"/>
  <c r="O12" i="22"/>
  <c r="O13" i="22"/>
  <c r="O14" i="22"/>
  <c r="O15" i="22"/>
  <c r="O16" i="22"/>
  <c r="O17" i="22"/>
  <c r="O18" i="22"/>
  <c r="M21" i="22" l="1"/>
  <c r="N21" i="22"/>
</calcChain>
</file>

<file path=xl/sharedStrings.xml><?xml version="1.0" encoding="utf-8"?>
<sst xmlns="http://schemas.openxmlformats.org/spreadsheetml/2006/main" count="93" uniqueCount="73">
  <si>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</si>
  <si>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</si>
  <si>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</si>
  <si>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</si>
  <si>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</si>
  <si>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</si>
  <si>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</si>
  <si>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</si>
  <si>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</si>
  <si>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</si>
  <si>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</si>
  <si>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</si>
  <si>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</si>
  <si>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</si>
  <si>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</si>
  <si>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Tonery do tiskáren Lexmark MS415dn, černý</t>
  </si>
  <si>
    <t>ks</t>
  </si>
  <si>
    <t>Univerzitní 8, Rektorát, 2. patro, č.dv. 204, 306 14 Plzeň</t>
  </si>
  <si>
    <t>PO - pí Beránková,  tel. 37763 1254</t>
  </si>
  <si>
    <t>Toner do tiskárny Lexmark XC2130 - žlutý  (multifunkční, barevná tiskárna)</t>
  </si>
  <si>
    <t>Toner do tiskárny Lexmark XC2130 - červený  (multifunkční, barevná tiskárna)</t>
  </si>
  <si>
    <t>Toner do tiskárny Lexmark XC2130 - modrý  (multifunkční, barevná tiskárna)</t>
  </si>
  <si>
    <t xml:space="preserve"> budova FST,  Univerzitní 22, UF210, doručit do kanceláře,Plzeň</t>
  </si>
  <si>
    <t>ANO</t>
  </si>
  <si>
    <t>GP 16-10953S</t>
  </si>
  <si>
    <t>Sedláčkova 15, Plzeň, SP 506</t>
  </si>
  <si>
    <t>KSS - Hásová V; tel:37763 5651</t>
  </si>
  <si>
    <t>Toner do tiskárny Canon MF 4150 - černý</t>
  </si>
  <si>
    <t xml:space="preserve">Originální, nebo kompatibilní toner splňující podmínky certifikátu STMC. Minimální výtěžnost při 5% pokrytí 2000 stran. </t>
  </si>
  <si>
    <t>Toner do tiskárny HP LaserJET 1020 - černý</t>
  </si>
  <si>
    <t>Originální, nebo kompatibilní toner splňující podmínky certifikátu STMC. Minimální výtěžnost při 5% pokrytí 2000 stran.</t>
  </si>
  <si>
    <t>Toner do tiskárny OKI B 412 - černý</t>
  </si>
  <si>
    <t>Originální, nebo kompatibilní toner splňující podmínky certifikátu STMC. Minimální výtěžnost při 5% pokrytí 3000 stran.</t>
  </si>
  <si>
    <t>Toner do tiskárny OKI MB 441 - černý</t>
  </si>
  <si>
    <t>Originální, nebo kompatibilní toner splňující podmínky certifikátu STMC. Minimální výtěžnost při 5% pokrytí 2500 stran.</t>
  </si>
  <si>
    <t>ÚCV - pí Edlová tel:37763 1907, Klimentová kl. 1920</t>
  </si>
  <si>
    <t xml:space="preserve">  Jungamannova 1, Plzeň</t>
  </si>
  <si>
    <t>Toner do tiskárny OKI B401 dn černý</t>
  </si>
  <si>
    <t>Tonery - 008 - 2017 (T-008-2017)</t>
  </si>
  <si>
    <t>Priloha_c._1_Kupni_smlouvy_technicka_specifikace_T-008-2017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</si>
  <si>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</si>
  <si>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</si>
  <si>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</si>
  <si>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</si>
  <si>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</si>
  <si>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Kontaktní osoba 
k převzetí zboží</t>
  </si>
  <si>
    <t>Místo dodání</t>
  </si>
  <si>
    <t>Maximální cena za jednotlivé položky 
 v Kč BEZ DPH</t>
  </si>
  <si>
    <t>CPV - výběr
TONERY</t>
  </si>
  <si>
    <t>Samostatná faktura</t>
  </si>
  <si>
    <t>PC - Ing. Komrsková, 
tel.: 606 665 167</t>
  </si>
  <si>
    <t xml:space="preserve">Originální nebo kompatibilní toner splňující podmínky certifikátu STMC. Minimální výtěžnost při 5% pokrytí 2500 stran. </t>
  </si>
  <si>
    <t>Originální toner. Výtěžnost 10000 stran.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</si>
  <si>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
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  <r>
      <rPr>
        <b/>
        <sz val="11"/>
        <color rgb="FFFF0000"/>
        <rFont val="Calibri"/>
        <family val="2"/>
        <charset val="238"/>
        <scheme val="minor"/>
      </rPr>
      <t/>
    </r>
  </si>
  <si>
    <t xml:space="preserve">Originální nebo kompatibilní toner splňující podmínky certifikátu STMC. Minimální výtěžnost jako originál. </t>
  </si>
  <si>
    <t xml:space="preserve">Originální nebo kompatibilní toner splňující podmínky certifikátu STMC. Minimální výtěžnost  jako originál. </t>
  </si>
  <si>
    <t>Toner do tiskárny Triumph Adler DCC 6525 - černý</t>
  </si>
  <si>
    <t>Toner do tiskárny Triumph Adler DCC 6525 - modrý</t>
  </si>
  <si>
    <t>Originální toner. Výtěžnost 6000 stran.</t>
  </si>
  <si>
    <t>Toner do tiskárny LEXMARK XC2130 - černý (multifunkční, barevná tiskárna)</t>
  </si>
  <si>
    <t>Originální toner. Výtěžnost 12000 stran.</t>
  </si>
  <si>
    <t>Lexmark 24B6011 Black 6,000-page Colour Extra High Yield Cartridge</t>
  </si>
  <si>
    <t>Lexmark 24B6010 Yellow 3,000-page Colour Extra High Yield Cartridge</t>
  </si>
  <si>
    <t>Lexmark 24B6009 Magenta 3,000-page Colour Extra High Yield Cartridge</t>
  </si>
  <si>
    <t>Lexmark 24B6008 Cyan 3,000-page Colour Extra High Yield Cartridge</t>
  </si>
  <si>
    <t>SAFEPRINT kompatibilní toner OKI 44992402, Black, 2500 stran</t>
  </si>
  <si>
    <t>Lexmark 50F2X00 Extra High Yield Return Program Toner Cartridge - 10 000 stran</t>
  </si>
  <si>
    <t>SAFEPRINT kompatibilní toner Canon FX-10, Black, 2000 stran</t>
  </si>
  <si>
    <t>ActiveJet AT-12N kompatibilní toner HP Q2612A LJ1010 / 1020,  2300 str.</t>
  </si>
  <si>
    <t>OKI 45807102 toner pro B 412, černý, 3000 str.</t>
  </si>
  <si>
    <t>SAFEPRINT kompatibilní toner OKI 44992402, Black, 2500str</t>
  </si>
  <si>
    <t>Toner 652511010  Triumph Adler DCC6525, černý 12000 stran</t>
  </si>
  <si>
    <t>Toner 652511011 Triumph Adler DCC6525, modrý 6000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</si>
</sst>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2" xfId="0" applyBorder="1"/>
    <xf numFmtId="0" fontId="0" fillId="4" borderId="5" xfId="0" applyNumberFormat="1" applyFill="1" applyBorder="1" applyAlignment="1" applyProtection="1">
      <alignment horizontal="left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5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left" vertical="center" wrapText="1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7" xfId="0" applyBorder="1"/>
    <xf numFmtId="0" fontId="0" fillId="0" borderId="0" xfId="0" applyBorder="1"/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horizontal="center" vertical="top" wrapText="1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Alignment="1" applyProtection="1">
      <alignment horizontal="left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vertical="center" wrapText="1" shrinkToFit="1"/>
    </xf>
    <xf numFmtId="0" fontId="0" fillId="4" borderId="7" xfId="0" applyNumberFormat="1" applyFont="1" applyFill="1" applyBorder="1" applyAlignment="1" applyProtection="1">
      <alignment vertical="center" wrapText="1" shrinkToFi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</cellXfs>
  <cellStyles count="2">
    <cellStyle name="Normal" xfId="0" builtinId="0"/>
    <cellStyle name="normální 3" xfId="1"/>
  </cellStyles>
  <dxfs count="1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topLeftCell="A2" zoomScale="80" zoomScaleNormal="80" zoomScaleSheetLayoutView="55" workbookViewId="0">
      <selection activeCell="N15" sqref="N15"/>
    </sheetView>
  </sheetViews>
  <sheetFormatPr defaultRowHeight="14.4" x14ac:dyDescent="0.3"/>
  <cols>
    <col min="1" max="1" width="5.6640625" customWidth="1"/>
    <col min="2" max="2" width="43.44140625" style="15" customWidth="1"/>
    <col min="3" max="3" width="9.6640625" style="2" customWidth="1"/>
    <col min="4" max="4" width="9" style="14" customWidth="1"/>
    <col min="5" max="5" width="47.109375" style="15" customWidth="1"/>
    <col min="6" max="6" width="29.109375" style="1" customWidth="1"/>
    <col min="7" max="7" width="20.88671875" style="15" customWidth="1"/>
    <col min="8" max="8" width="19" style="15" customWidth="1"/>
    <col min="9" max="9" width="27.109375" style="13" customWidth="1"/>
    <col min="10" max="10" width="18.5546875" style="13" customWidth="1"/>
    <col min="11" max="11" width="19.44140625" style="15" customWidth="1"/>
    <col min="12" max="12" width="22.109375" style="1" hidden="1" customWidth="1"/>
    <col min="13" max="13" width="20.88671875" customWidth="1"/>
    <col min="14" max="14" width="26.5546875" customWidth="1"/>
    <col min="15" max="15" width="21" customWidth="1"/>
    <col min="16" max="16" width="19.44140625" customWidth="1"/>
    <col min="17" max="17" width="31.88671875" style="31" customWidth="1"/>
  </cols>
  <sheetData>
    <row r="1" spans="1:17" s="13" customFormat="1" ht="24.6" customHeight="1" x14ac:dyDescent="0.3">
      <c r="A1" s="117" t="s">
        <v>38</v>
      </c>
      <c r="B1" s="118"/>
      <c r="C1" s="20"/>
      <c r="D1" s="20"/>
      <c r="E1" s="16"/>
      <c r="F1" s="74"/>
      <c r="G1" s="75"/>
      <c r="H1" s="76"/>
      <c r="I1" s="76"/>
      <c r="J1" s="77"/>
      <c r="K1" s="16"/>
      <c r="L1" s="16"/>
      <c r="M1" s="17"/>
      <c r="N1" s="119" t="s">
        <v>39</v>
      </c>
      <c r="O1" s="119"/>
      <c r="P1" s="119"/>
      <c r="Q1" s="78"/>
    </row>
    <row r="2" spans="1:17" s="13" customFormat="1" ht="24.6" customHeight="1" x14ac:dyDescent="0.3">
      <c r="A2" s="68"/>
      <c r="B2" s="79"/>
      <c r="C2" s="20"/>
      <c r="D2" s="20"/>
      <c r="E2" s="16"/>
      <c r="F2" s="74"/>
      <c r="G2" s="75"/>
      <c r="H2" s="76"/>
      <c r="I2" s="76"/>
      <c r="J2" s="77"/>
      <c r="K2" s="16"/>
      <c r="L2" s="16"/>
      <c r="M2" s="17"/>
      <c r="N2" s="69"/>
      <c r="O2" s="69"/>
      <c r="P2" s="69"/>
      <c r="Q2" s="78"/>
    </row>
    <row r="3" spans="1:17" s="13" customFormat="1" ht="22.5" customHeight="1" x14ac:dyDescent="0.3">
      <c r="A3" s="80"/>
      <c r="B3" s="81" t="s">
        <v>11</v>
      </c>
      <c r="C3" s="82"/>
      <c r="D3" s="82"/>
      <c r="E3" s="82"/>
      <c r="F3" s="83"/>
      <c r="G3" s="83"/>
      <c r="H3" s="83"/>
      <c r="I3" s="83"/>
      <c r="J3" s="83"/>
      <c r="K3" s="84"/>
      <c r="L3" s="78"/>
      <c r="M3" s="78"/>
      <c r="N3" s="84"/>
      <c r="O3" s="84"/>
      <c r="P3" s="17"/>
      <c r="Q3" s="78"/>
    </row>
    <row r="4" spans="1:17" s="13" customFormat="1" ht="21" customHeight="1" thickBot="1" x14ac:dyDescent="0.35">
      <c r="A4" s="85"/>
      <c r="B4" s="86" t="s">
        <v>13</v>
      </c>
      <c r="C4" s="82"/>
      <c r="D4" s="82"/>
      <c r="E4" s="82"/>
      <c r="F4" s="82"/>
      <c r="G4" s="84"/>
      <c r="H4" s="84"/>
      <c r="I4" s="84"/>
      <c r="J4" s="84"/>
      <c r="K4" s="84"/>
      <c r="L4" s="16"/>
      <c r="M4" s="16"/>
      <c r="N4" s="84"/>
      <c r="O4" s="84"/>
      <c r="P4" s="17"/>
      <c r="Q4" s="78"/>
    </row>
    <row r="5" spans="1:17" s="13" customFormat="1" ht="42.75" customHeight="1" thickBot="1" x14ac:dyDescent="0.35">
      <c r="A5" s="18"/>
      <c r="B5" s="19"/>
      <c r="C5" s="20"/>
      <c r="D5" s="20"/>
      <c r="E5" s="16"/>
      <c r="F5" s="33" t="s">
        <v>12</v>
      </c>
      <c r="G5" s="16"/>
      <c r="H5" s="16"/>
      <c r="I5" s="87"/>
      <c r="J5" s="17"/>
      <c r="K5" s="16"/>
      <c r="L5" s="21"/>
      <c r="M5" s="17"/>
      <c r="N5" s="36" t="s">
        <v>12</v>
      </c>
      <c r="O5" s="17"/>
      <c r="P5" s="17"/>
      <c r="Q5" s="88"/>
    </row>
    <row r="6" spans="1:17" s="13" customFormat="1" ht="112.5" customHeight="1" thickTop="1" thickBot="1" x14ac:dyDescent="0.35">
      <c r="A6" s="22" t="s">
        <v>1</v>
      </c>
      <c r="B6" s="41" t="s">
        <v>40</v>
      </c>
      <c r="C6" s="41" t="s">
        <v>0</v>
      </c>
      <c r="D6" s="41" t="s">
        <v>41</v>
      </c>
      <c r="E6" s="41" t="s">
        <v>42</v>
      </c>
      <c r="F6" s="39" t="s">
        <v>2</v>
      </c>
      <c r="G6" s="41" t="s">
        <v>43</v>
      </c>
      <c r="H6" s="41" t="s">
        <v>44</v>
      </c>
      <c r="I6" s="41" t="s">
        <v>53</v>
      </c>
      <c r="J6" s="72" t="s">
        <v>45</v>
      </c>
      <c r="K6" s="41" t="s">
        <v>46</v>
      </c>
      <c r="L6" s="41" t="s">
        <v>47</v>
      </c>
      <c r="M6" s="41" t="s">
        <v>7</v>
      </c>
      <c r="N6" s="37" t="s">
        <v>8</v>
      </c>
      <c r="O6" s="72" t="s">
        <v>9</v>
      </c>
      <c r="P6" s="72" t="s">
        <v>10</v>
      </c>
      <c r="Q6" s="41" t="s">
        <v>48</v>
      </c>
    </row>
    <row r="7" spans="1:17" ht="60.75" customHeight="1" thickTop="1" thickBot="1" x14ac:dyDescent="0.35">
      <c r="A7" s="89">
        <v>1</v>
      </c>
      <c r="B7" s="44" t="s">
        <v>15</v>
      </c>
      <c r="C7" s="45">
        <v>5</v>
      </c>
      <c r="D7" s="46" t="s">
        <v>16</v>
      </c>
      <c r="E7" s="47" t="s">
        <v>52</v>
      </c>
      <c r="F7" s="48" t="s">
        <v>66</v>
      </c>
      <c r="G7" s="46" t="s">
        <v>49</v>
      </c>
      <c r="H7" s="46"/>
      <c r="I7" s="46"/>
      <c r="J7" s="46" t="s">
        <v>18</v>
      </c>
      <c r="K7" s="46" t="s">
        <v>17</v>
      </c>
      <c r="L7" s="49">
        <f t="shared" ref="L7:L18" si="0">C7*M7</f>
        <v>25000</v>
      </c>
      <c r="M7" s="50">
        <v>5000</v>
      </c>
      <c r="N7" s="51">
        <v>3650</v>
      </c>
      <c r="O7" s="42">
        <f t="shared" ref="O7:O18" si="1">C7*N7</f>
        <v>18250</v>
      </c>
      <c r="P7" s="52" t="str">
        <f t="shared" ref="P7:P18" si="2">IF(ISNUMBER(N7), IF(N7&gt;M7,"NEVYHOVUJE","VYHOVUJE")," ")</f>
        <v>VYHOVUJE</v>
      </c>
      <c r="Q7" s="53" t="s">
        <v>3</v>
      </c>
    </row>
    <row r="8" spans="1:17" ht="52.5" customHeight="1" thickTop="1" x14ac:dyDescent="0.3">
      <c r="A8" s="90">
        <v>2</v>
      </c>
      <c r="B8" s="91" t="s">
        <v>37</v>
      </c>
      <c r="C8" s="92">
        <v>2</v>
      </c>
      <c r="D8" s="70" t="s">
        <v>16</v>
      </c>
      <c r="E8" s="93" t="s">
        <v>51</v>
      </c>
      <c r="F8" s="54" t="s">
        <v>65</v>
      </c>
      <c r="G8" s="121" t="s">
        <v>49</v>
      </c>
      <c r="H8" s="121"/>
      <c r="I8" s="121"/>
      <c r="J8" s="124" t="s">
        <v>50</v>
      </c>
      <c r="K8" s="121" t="s">
        <v>22</v>
      </c>
      <c r="L8" s="55">
        <f t="shared" si="0"/>
        <v>4000</v>
      </c>
      <c r="M8" s="56">
        <v>2000</v>
      </c>
      <c r="N8" s="57">
        <v>610</v>
      </c>
      <c r="O8" s="58">
        <f t="shared" si="1"/>
        <v>1220</v>
      </c>
      <c r="P8" s="59" t="str">
        <f t="shared" si="2"/>
        <v>VYHOVUJE</v>
      </c>
      <c r="Q8" s="127" t="s">
        <v>3</v>
      </c>
    </row>
    <row r="9" spans="1:17" ht="52.5" customHeight="1" x14ac:dyDescent="0.3">
      <c r="A9" s="94">
        <v>3</v>
      </c>
      <c r="B9" s="95" t="s">
        <v>59</v>
      </c>
      <c r="C9" s="96">
        <v>2</v>
      </c>
      <c r="D9" s="97" t="s">
        <v>16</v>
      </c>
      <c r="E9" s="95" t="s">
        <v>55</v>
      </c>
      <c r="F9" s="34" t="s">
        <v>61</v>
      </c>
      <c r="G9" s="122"/>
      <c r="H9" s="122"/>
      <c r="I9" s="122"/>
      <c r="J9" s="125"/>
      <c r="K9" s="122"/>
      <c r="L9" s="11">
        <f t="shared" si="0"/>
        <v>5600</v>
      </c>
      <c r="M9" s="60">
        <v>2800</v>
      </c>
      <c r="N9" s="61">
        <v>2700</v>
      </c>
      <c r="O9" s="35">
        <f t="shared" si="1"/>
        <v>5400</v>
      </c>
      <c r="P9" s="62" t="str">
        <f t="shared" si="2"/>
        <v>VYHOVUJE</v>
      </c>
      <c r="Q9" s="128"/>
    </row>
    <row r="10" spans="1:17" ht="52.5" customHeight="1" x14ac:dyDescent="0.3">
      <c r="A10" s="94">
        <v>4</v>
      </c>
      <c r="B10" s="98" t="s">
        <v>19</v>
      </c>
      <c r="C10" s="96">
        <v>1</v>
      </c>
      <c r="D10" s="97" t="s">
        <v>16</v>
      </c>
      <c r="E10" s="95" t="s">
        <v>54</v>
      </c>
      <c r="F10" s="34" t="s">
        <v>62</v>
      </c>
      <c r="G10" s="122"/>
      <c r="H10" s="122"/>
      <c r="I10" s="122"/>
      <c r="J10" s="125"/>
      <c r="K10" s="122"/>
      <c r="L10" s="11">
        <f t="shared" si="0"/>
        <v>2800</v>
      </c>
      <c r="M10" s="60">
        <v>2800</v>
      </c>
      <c r="N10" s="61">
        <v>2700</v>
      </c>
      <c r="O10" s="35">
        <f t="shared" si="1"/>
        <v>2700</v>
      </c>
      <c r="P10" s="62" t="str">
        <f t="shared" si="2"/>
        <v>VYHOVUJE</v>
      </c>
      <c r="Q10" s="128"/>
    </row>
    <row r="11" spans="1:17" ht="51.75" customHeight="1" x14ac:dyDescent="0.3">
      <c r="A11" s="94">
        <v>5</v>
      </c>
      <c r="B11" s="95" t="s">
        <v>20</v>
      </c>
      <c r="C11" s="96">
        <v>1</v>
      </c>
      <c r="D11" s="97" t="s">
        <v>16</v>
      </c>
      <c r="E11" s="95" t="s">
        <v>54</v>
      </c>
      <c r="F11" s="34" t="s">
        <v>63</v>
      </c>
      <c r="G11" s="122"/>
      <c r="H11" s="122"/>
      <c r="I11" s="122"/>
      <c r="J11" s="125"/>
      <c r="K11" s="122"/>
      <c r="L11" s="11">
        <f t="shared" si="0"/>
        <v>2800</v>
      </c>
      <c r="M11" s="60">
        <v>2800</v>
      </c>
      <c r="N11" s="61">
        <v>2700</v>
      </c>
      <c r="O11" s="35">
        <f t="shared" si="1"/>
        <v>2700</v>
      </c>
      <c r="P11" s="62" t="str">
        <f t="shared" si="2"/>
        <v>VYHOVUJE</v>
      </c>
      <c r="Q11" s="128"/>
    </row>
    <row r="12" spans="1:17" ht="52.5" customHeight="1" thickBot="1" x14ac:dyDescent="0.35">
      <c r="A12" s="99">
        <v>6</v>
      </c>
      <c r="B12" s="100" t="s">
        <v>21</v>
      </c>
      <c r="C12" s="101">
        <v>1</v>
      </c>
      <c r="D12" s="71" t="s">
        <v>16</v>
      </c>
      <c r="E12" s="100" t="s">
        <v>54</v>
      </c>
      <c r="F12" s="38" t="s">
        <v>64</v>
      </c>
      <c r="G12" s="123"/>
      <c r="H12" s="123"/>
      <c r="I12" s="123"/>
      <c r="J12" s="126"/>
      <c r="K12" s="123"/>
      <c r="L12" s="12">
        <f t="shared" si="0"/>
        <v>2800</v>
      </c>
      <c r="M12" s="63">
        <v>2800</v>
      </c>
      <c r="N12" s="64">
        <v>2700</v>
      </c>
      <c r="O12" s="40">
        <f t="shared" si="1"/>
        <v>2700</v>
      </c>
      <c r="P12" s="65" t="str">
        <f t="shared" si="2"/>
        <v>VYHOVUJE</v>
      </c>
      <c r="Q12" s="129"/>
    </row>
    <row r="13" spans="1:17" ht="56.25" customHeight="1" thickTop="1" x14ac:dyDescent="0.3">
      <c r="A13" s="90">
        <v>7</v>
      </c>
      <c r="B13" s="102" t="s">
        <v>27</v>
      </c>
      <c r="C13" s="92">
        <v>1</v>
      </c>
      <c r="D13" s="70" t="s">
        <v>16</v>
      </c>
      <c r="E13" s="93" t="s">
        <v>28</v>
      </c>
      <c r="F13" s="54" t="s">
        <v>67</v>
      </c>
      <c r="G13" s="121" t="s">
        <v>49</v>
      </c>
      <c r="H13" s="121" t="s">
        <v>23</v>
      </c>
      <c r="I13" s="127" t="s">
        <v>24</v>
      </c>
      <c r="J13" s="130" t="s">
        <v>26</v>
      </c>
      <c r="K13" s="127" t="s">
        <v>25</v>
      </c>
      <c r="L13" s="55">
        <f t="shared" si="0"/>
        <v>350</v>
      </c>
      <c r="M13" s="56">
        <v>350</v>
      </c>
      <c r="N13" s="57">
        <v>349</v>
      </c>
      <c r="O13" s="58">
        <f t="shared" si="1"/>
        <v>349</v>
      </c>
      <c r="P13" s="59" t="str">
        <f t="shared" si="2"/>
        <v>VYHOVUJE</v>
      </c>
      <c r="Q13" s="127" t="s">
        <v>3</v>
      </c>
    </row>
    <row r="14" spans="1:17" ht="55.5" customHeight="1" x14ac:dyDescent="0.3">
      <c r="A14" s="94">
        <v>8</v>
      </c>
      <c r="B14" s="95" t="s">
        <v>29</v>
      </c>
      <c r="C14" s="96">
        <v>1</v>
      </c>
      <c r="D14" s="97" t="s">
        <v>16</v>
      </c>
      <c r="E14" s="95" t="s">
        <v>30</v>
      </c>
      <c r="F14" s="34" t="s">
        <v>68</v>
      </c>
      <c r="G14" s="122"/>
      <c r="H14" s="122"/>
      <c r="I14" s="128"/>
      <c r="J14" s="131"/>
      <c r="K14" s="128"/>
      <c r="L14" s="11">
        <f t="shared" si="0"/>
        <v>500</v>
      </c>
      <c r="M14" s="60">
        <v>500</v>
      </c>
      <c r="N14" s="61">
        <v>283</v>
      </c>
      <c r="O14" s="35">
        <f t="shared" si="1"/>
        <v>283</v>
      </c>
      <c r="P14" s="62" t="str">
        <f t="shared" si="2"/>
        <v>VYHOVUJE</v>
      </c>
      <c r="Q14" s="128"/>
    </row>
    <row r="15" spans="1:17" ht="53.25" customHeight="1" x14ac:dyDescent="0.3">
      <c r="A15" s="94">
        <v>9</v>
      </c>
      <c r="B15" s="95" t="s">
        <v>31</v>
      </c>
      <c r="C15" s="96">
        <v>1</v>
      </c>
      <c r="D15" s="97" t="s">
        <v>16</v>
      </c>
      <c r="E15" s="95" t="s">
        <v>32</v>
      </c>
      <c r="F15" s="34" t="s">
        <v>69</v>
      </c>
      <c r="G15" s="122"/>
      <c r="H15" s="122"/>
      <c r="I15" s="128"/>
      <c r="J15" s="131"/>
      <c r="K15" s="128"/>
      <c r="L15" s="11">
        <f t="shared" si="0"/>
        <v>900</v>
      </c>
      <c r="M15" s="60">
        <v>900</v>
      </c>
      <c r="N15" s="61">
        <v>899</v>
      </c>
      <c r="O15" s="35">
        <f t="shared" si="1"/>
        <v>899</v>
      </c>
      <c r="P15" s="62" t="str">
        <f t="shared" si="2"/>
        <v>VYHOVUJE</v>
      </c>
      <c r="Q15" s="128"/>
    </row>
    <row r="16" spans="1:17" ht="54" customHeight="1" thickBot="1" x14ac:dyDescent="0.35">
      <c r="A16" s="99">
        <v>10</v>
      </c>
      <c r="B16" s="100" t="s">
        <v>33</v>
      </c>
      <c r="C16" s="101">
        <v>1</v>
      </c>
      <c r="D16" s="71" t="s">
        <v>16</v>
      </c>
      <c r="E16" s="100" t="s">
        <v>34</v>
      </c>
      <c r="F16" s="38" t="s">
        <v>70</v>
      </c>
      <c r="G16" s="123"/>
      <c r="H16" s="123"/>
      <c r="I16" s="129"/>
      <c r="J16" s="132"/>
      <c r="K16" s="129"/>
      <c r="L16" s="12">
        <f t="shared" si="0"/>
        <v>600</v>
      </c>
      <c r="M16" s="63">
        <v>600</v>
      </c>
      <c r="N16" s="64">
        <v>599</v>
      </c>
      <c r="O16" s="40">
        <f t="shared" si="1"/>
        <v>599</v>
      </c>
      <c r="P16" s="65" t="str">
        <f t="shared" si="2"/>
        <v>VYHOVUJE</v>
      </c>
      <c r="Q16" s="129"/>
    </row>
    <row r="17" spans="1:27" ht="45.75" customHeight="1" thickTop="1" x14ac:dyDescent="0.3">
      <c r="A17" s="90">
        <v>11</v>
      </c>
      <c r="B17" s="103" t="s">
        <v>56</v>
      </c>
      <c r="C17" s="92">
        <v>4</v>
      </c>
      <c r="D17" s="70" t="s">
        <v>16</v>
      </c>
      <c r="E17" s="93" t="s">
        <v>60</v>
      </c>
      <c r="F17" s="54" t="s">
        <v>71</v>
      </c>
      <c r="G17" s="121" t="s">
        <v>49</v>
      </c>
      <c r="H17" s="121"/>
      <c r="I17" s="121"/>
      <c r="J17" s="124" t="s">
        <v>35</v>
      </c>
      <c r="K17" s="121" t="s">
        <v>36</v>
      </c>
      <c r="L17" s="55">
        <f t="shared" si="0"/>
        <v>12000</v>
      </c>
      <c r="M17" s="56">
        <v>3000</v>
      </c>
      <c r="N17" s="57">
        <v>2400</v>
      </c>
      <c r="O17" s="58">
        <f t="shared" si="1"/>
        <v>9600</v>
      </c>
      <c r="P17" s="59" t="str">
        <f t="shared" si="2"/>
        <v>VYHOVUJE</v>
      </c>
      <c r="Q17" s="127" t="s">
        <v>3</v>
      </c>
    </row>
    <row r="18" spans="1:27" s="43" customFormat="1" ht="37.5" customHeight="1" thickBot="1" x14ac:dyDescent="0.35">
      <c r="A18" s="99">
        <v>12</v>
      </c>
      <c r="B18" s="100" t="s">
        <v>57</v>
      </c>
      <c r="C18" s="101">
        <v>2</v>
      </c>
      <c r="D18" s="71" t="s">
        <v>16</v>
      </c>
      <c r="E18" s="100" t="s">
        <v>58</v>
      </c>
      <c r="F18" s="38" t="s">
        <v>72</v>
      </c>
      <c r="G18" s="123"/>
      <c r="H18" s="123"/>
      <c r="I18" s="123"/>
      <c r="J18" s="126"/>
      <c r="K18" s="123"/>
      <c r="L18" s="12">
        <f t="shared" si="0"/>
        <v>6000</v>
      </c>
      <c r="M18" s="63">
        <v>3000</v>
      </c>
      <c r="N18" s="64">
        <v>2200</v>
      </c>
      <c r="O18" s="40">
        <f t="shared" si="1"/>
        <v>4400</v>
      </c>
      <c r="P18" s="65" t="str">
        <f t="shared" si="2"/>
        <v>VYHOVUJE</v>
      </c>
      <c r="Q18" s="129"/>
      <c r="R18" s="66"/>
      <c r="S18" s="67"/>
      <c r="T18" s="67"/>
      <c r="U18" s="67"/>
      <c r="V18" s="67"/>
      <c r="W18" s="67"/>
      <c r="X18" s="67"/>
      <c r="Y18" s="67"/>
      <c r="Z18" s="67"/>
      <c r="AA18" s="67"/>
    </row>
    <row r="19" spans="1:27" ht="13.5" customHeight="1" thickTop="1" thickBot="1" x14ac:dyDescent="0.35">
      <c r="A19" s="104"/>
      <c r="B19" s="105"/>
      <c r="C19" s="104"/>
      <c r="D19" s="105"/>
      <c r="E19" s="105"/>
      <c r="F19" s="106"/>
      <c r="G19" s="105"/>
      <c r="H19" s="105"/>
      <c r="I19" s="105"/>
      <c r="J19" s="105"/>
      <c r="K19" s="105"/>
      <c r="L19" s="104"/>
      <c r="M19" s="104"/>
      <c r="N19" s="107"/>
      <c r="O19" s="104"/>
      <c r="P19" s="104"/>
      <c r="Q19" s="108"/>
      <c r="R19" s="3"/>
    </row>
    <row r="20" spans="1:27" ht="60.75" customHeight="1" thickTop="1" thickBot="1" x14ac:dyDescent="0.35">
      <c r="A20" s="120" t="s">
        <v>14</v>
      </c>
      <c r="B20" s="120"/>
      <c r="C20" s="120"/>
      <c r="D20" s="120"/>
      <c r="E20" s="120"/>
      <c r="F20" s="120"/>
      <c r="G20" s="120"/>
      <c r="H20" s="25"/>
      <c r="I20" s="25"/>
      <c r="J20" s="109"/>
      <c r="K20" s="109"/>
      <c r="L20" s="4"/>
      <c r="M20" s="41" t="s">
        <v>5</v>
      </c>
      <c r="N20" s="133" t="s">
        <v>6</v>
      </c>
      <c r="O20" s="134"/>
      <c r="P20" s="135"/>
      <c r="Q20" s="110"/>
    </row>
    <row r="21" spans="1:27" ht="33" customHeight="1" thickTop="1" thickBot="1" x14ac:dyDescent="0.35">
      <c r="A21" s="113" t="s">
        <v>4</v>
      </c>
      <c r="B21" s="113"/>
      <c r="C21" s="113"/>
      <c r="D21" s="113"/>
      <c r="E21" s="113"/>
      <c r="F21" s="113"/>
      <c r="G21" s="111"/>
      <c r="H21" s="16"/>
      <c r="I21" s="17"/>
      <c r="J21" s="26"/>
      <c r="K21" s="26"/>
      <c r="L21" s="5"/>
      <c r="M21" s="73">
        <f>SUM(L7:L18)</f>
        <v>63350</v>
      </c>
      <c r="N21" s="114">
        <f>SUM(O7:O18)</f>
        <v>49100</v>
      </c>
      <c r="O21" s="115"/>
      <c r="P21" s="116"/>
      <c r="Q21" s="112"/>
    </row>
    <row r="22" spans="1:27" ht="39.75" customHeight="1" thickTop="1" x14ac:dyDescent="0.3">
      <c r="H22" s="27"/>
      <c r="I22" s="27"/>
      <c r="J22" s="28"/>
      <c r="K22" s="28"/>
      <c r="L22" s="7"/>
      <c r="M22" s="7"/>
      <c r="N22" s="6"/>
      <c r="O22" s="6"/>
      <c r="P22" s="6"/>
      <c r="Q22" s="32"/>
      <c r="R22" s="6"/>
    </row>
    <row r="23" spans="1:27" ht="19.95" customHeight="1" x14ac:dyDescent="0.3">
      <c r="J23" s="28"/>
      <c r="K23" s="28"/>
      <c r="L23" s="7"/>
      <c r="M23" s="8"/>
      <c r="N23" s="8"/>
      <c r="O23" s="8"/>
      <c r="P23" s="6"/>
      <c r="Q23" s="32"/>
      <c r="R23" s="6"/>
    </row>
    <row r="24" spans="1:27" ht="71.25" customHeight="1" x14ac:dyDescent="0.3">
      <c r="J24" s="28"/>
      <c r="K24" s="28"/>
      <c r="L24" s="7"/>
      <c r="M24" s="8"/>
      <c r="N24" s="8"/>
      <c r="O24" s="8"/>
      <c r="P24" s="6"/>
      <c r="Q24" s="32"/>
      <c r="R24" s="6"/>
    </row>
    <row r="25" spans="1:27" ht="36" customHeight="1" x14ac:dyDescent="0.3">
      <c r="J25" s="29"/>
      <c r="K25" s="29"/>
      <c r="L25" s="9"/>
      <c r="M25" s="7"/>
      <c r="N25" s="6"/>
      <c r="O25" s="6"/>
      <c r="P25" s="6"/>
      <c r="Q25" s="32"/>
      <c r="R25" s="6"/>
    </row>
    <row r="26" spans="1:27" ht="14.25" customHeight="1" x14ac:dyDescent="0.3">
      <c r="A26" s="6"/>
      <c r="B26" s="23"/>
      <c r="C26" s="10"/>
      <c r="D26" s="24"/>
      <c r="E26" s="23"/>
      <c r="F26" s="7"/>
      <c r="G26" s="23"/>
      <c r="H26" s="23"/>
      <c r="I26" s="30"/>
      <c r="J26" s="30"/>
      <c r="K26" s="30"/>
      <c r="L26" s="7"/>
      <c r="M26" s="7"/>
      <c r="N26" s="6"/>
      <c r="O26" s="6"/>
      <c r="P26" s="6"/>
      <c r="Q26" s="32"/>
      <c r="R26" s="6"/>
    </row>
    <row r="27" spans="1:27" ht="14.25" customHeight="1" x14ac:dyDescent="0.3">
      <c r="A27" s="6"/>
      <c r="B27" s="23"/>
      <c r="C27" s="10"/>
      <c r="D27" s="24"/>
      <c r="E27" s="23"/>
      <c r="F27" s="7"/>
      <c r="G27" s="23"/>
      <c r="H27" s="23"/>
      <c r="I27" s="30"/>
      <c r="J27" s="30"/>
      <c r="K27" s="30"/>
      <c r="L27" s="7"/>
      <c r="M27" s="7"/>
      <c r="N27" s="6"/>
      <c r="O27" s="6"/>
      <c r="P27" s="6"/>
      <c r="Q27" s="32"/>
      <c r="R27" s="6"/>
    </row>
    <row r="28" spans="1:27" ht="14.25" customHeight="1" x14ac:dyDescent="0.3">
      <c r="A28" s="6"/>
      <c r="B28" s="23"/>
      <c r="C28" s="10"/>
      <c r="D28" s="24"/>
      <c r="E28" s="23"/>
      <c r="F28" s="7"/>
      <c r="G28" s="23"/>
      <c r="H28" s="23"/>
      <c r="I28" s="30"/>
      <c r="J28" s="30"/>
      <c r="K28" s="30"/>
      <c r="L28" s="7"/>
      <c r="M28" s="7"/>
      <c r="N28" s="6"/>
      <c r="O28" s="6"/>
      <c r="P28" s="6"/>
      <c r="Q28" s="32"/>
      <c r="R28" s="6"/>
    </row>
    <row r="29" spans="1:27" ht="14.25" customHeight="1" x14ac:dyDescent="0.3">
      <c r="A29" s="6"/>
      <c r="B29" s="23"/>
      <c r="C29" s="10"/>
      <c r="D29" s="24"/>
      <c r="E29" s="23"/>
      <c r="F29" s="7"/>
      <c r="G29" s="23"/>
      <c r="H29" s="23"/>
      <c r="I29" s="30"/>
      <c r="J29" s="30"/>
      <c r="K29" s="30"/>
      <c r="L29" s="7"/>
      <c r="M29" s="7"/>
      <c r="N29" s="6"/>
      <c r="O29" s="6"/>
      <c r="P29" s="6"/>
      <c r="Q29" s="32"/>
      <c r="R29" s="6"/>
    </row>
    <row r="30" spans="1:27" x14ac:dyDescent="0.3">
      <c r="B30" s="13"/>
      <c r="C30"/>
      <c r="D30" s="13"/>
      <c r="E30" s="13"/>
      <c r="F30"/>
      <c r="G30" s="13"/>
      <c r="H30" s="13"/>
      <c r="K30" s="13"/>
      <c r="L30"/>
    </row>
    <row r="31" spans="1:27" x14ac:dyDescent="0.3">
      <c r="B31" s="13"/>
      <c r="C31"/>
      <c r="D31" s="13"/>
      <c r="E31" s="13"/>
      <c r="F31"/>
      <c r="G31" s="13"/>
      <c r="H31" s="13"/>
      <c r="K31" s="13"/>
      <c r="L31"/>
    </row>
    <row r="32" spans="1:27" x14ac:dyDescent="0.3">
      <c r="B32" s="13"/>
      <c r="C32"/>
      <c r="D32" s="13"/>
      <c r="E32" s="13"/>
      <c r="F32"/>
      <c r="G32" s="13"/>
      <c r="H32" s="13"/>
      <c r="K32" s="13"/>
      <c r="L32"/>
    </row>
  </sheetData>
  <sheetProtection password="F79C" sheet="1" objects="1" scenarios="1" selectLockedCells="1"/>
  <mergeCells count="24">
    <mergeCell ref="G17:G18"/>
    <mergeCell ref="H17:H18"/>
    <mergeCell ref="I17:I18"/>
    <mergeCell ref="Q17:Q18"/>
    <mergeCell ref="K17:K18"/>
    <mergeCell ref="Q8:Q12"/>
    <mergeCell ref="Q13:Q16"/>
    <mergeCell ref="N20:P20"/>
    <mergeCell ref="A21:F21"/>
    <mergeCell ref="N21:P21"/>
    <mergeCell ref="A1:B1"/>
    <mergeCell ref="N1:P1"/>
    <mergeCell ref="A20:G20"/>
    <mergeCell ref="G8:G12"/>
    <mergeCell ref="H8:H12"/>
    <mergeCell ref="I8:I12"/>
    <mergeCell ref="J8:J12"/>
    <mergeCell ref="K8:K12"/>
    <mergeCell ref="J17:J18"/>
    <mergeCell ref="K13:K16"/>
    <mergeCell ref="J13:J16"/>
    <mergeCell ref="I13:I16"/>
    <mergeCell ref="H13:H16"/>
    <mergeCell ref="G13:G16"/>
  </mergeCells>
  <conditionalFormatting sqref="C12 A7:A18">
    <cfRule type="containsBlanks" dxfId="16" priority="57">
      <formula>LEN(TRIM(A7))=0</formula>
    </cfRule>
  </conditionalFormatting>
  <conditionalFormatting sqref="A7:A18">
    <cfRule type="cellIs" dxfId="15" priority="52" operator="greaterThanOrEqual">
      <formula>1</formula>
    </cfRule>
  </conditionalFormatting>
  <conditionalFormatting sqref="P7:P18">
    <cfRule type="cellIs" dxfId="14" priority="48" operator="equal">
      <formula>"NEVYHOVUJE"</formula>
    </cfRule>
    <cfRule type="cellIs" dxfId="13" priority="49" operator="equal">
      <formula>"VYHOVUJE"</formula>
    </cfRule>
  </conditionalFormatting>
  <conditionalFormatting sqref="F7:F18 N7:N18">
    <cfRule type="notContainsBlanks" dxfId="4" priority="22">
      <formula>LEN(TRIM(F7))&gt;0</formula>
    </cfRule>
    <cfRule type="containsBlanks" dxfId="3" priority="23">
      <formula>LEN(TRIM(F7))=0</formula>
    </cfRule>
  </conditionalFormatting>
  <conditionalFormatting sqref="F7:F18 N7:N18">
    <cfRule type="notContainsBlanks" dxfId="2" priority="21">
      <formula>LEN(TRIM(F7))&gt;0</formula>
    </cfRule>
  </conditionalFormatting>
  <conditionalFormatting sqref="F7:F18">
    <cfRule type="notContainsBlanks" dxfId="1" priority="20">
      <formula>LEN(TRIM(F7))&gt;0</formula>
    </cfRule>
    <cfRule type="containsBlanks" dxfId="0" priority="24">
      <formula>LEN(TRIM(F7))=0</formula>
    </cfRule>
  </conditionalFormatting>
  <conditionalFormatting sqref="C7">
    <cfRule type="containsBlanks" dxfId="12" priority="8">
      <formula>LEN(TRIM(C7))=0</formula>
    </cfRule>
  </conditionalFormatting>
  <conditionalFormatting sqref="C11">
    <cfRule type="containsBlanks" dxfId="11" priority="7">
      <formula>LEN(TRIM(C11))=0</formula>
    </cfRule>
  </conditionalFormatting>
  <conditionalFormatting sqref="C9:C10">
    <cfRule type="containsBlanks" dxfId="10" priority="6">
      <formula>LEN(TRIM(C9))=0</formula>
    </cfRule>
  </conditionalFormatting>
  <conditionalFormatting sqref="C8">
    <cfRule type="containsBlanks" dxfId="9" priority="5">
      <formula>LEN(TRIM(C8))=0</formula>
    </cfRule>
  </conditionalFormatting>
  <conditionalFormatting sqref="C13:C14">
    <cfRule type="containsBlanks" dxfId="8" priority="4">
      <formula>LEN(TRIM(C13))=0</formula>
    </cfRule>
  </conditionalFormatting>
  <conditionalFormatting sqref="C15">
    <cfRule type="containsBlanks" dxfId="7" priority="3">
      <formula>LEN(TRIM(C15))=0</formula>
    </cfRule>
  </conditionalFormatting>
  <conditionalFormatting sqref="C16">
    <cfRule type="containsBlanks" dxfId="6" priority="2">
      <formula>LEN(TRIM(C16))=0</formula>
    </cfRule>
  </conditionalFormatting>
  <conditionalFormatting sqref="C17:C18">
    <cfRule type="containsBlanks" dxfId="5" priority="1">
      <formula>LEN(TRIM(C17))=0</formula>
    </cfRule>
  </conditionalFormatting>
  <dataValidations count="3">
    <dataValidation type="list" showInputMessage="1" showErrorMessage="1" sqref="H7:H8 I13 H17">
      <formula1>"ANO,NE"</formula1>
    </dataValidation>
    <dataValidation type="list" showInputMessage="1" showErrorMessage="1" sqref="D7:D15 D17:D18">
      <formula1>"ks,bal,sada,"</formula1>
    </dataValidation>
    <dataValidation type="list" allowBlank="1" showInputMessage="1" showErrorMessage="1" sqref="Q7:Q8 Q13 Q1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5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ba3dGLNKiM5nfLIUM6lzaTjGgmc=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7qdBGNXalRYfH6pNVrE3YYlraUc=</DigestValue>
    </Reference>
  </SignedInfo>
  <SignatureValue>wBI2N5Xmu5oP9D1YHzp3HG9UNNNnTBXTwbRezNFpez+XMD/WX7MYMqX9XP/zuII9auAZBu7kskiD
eUMYeAf08S7JfFINMFLIvG58sVIeVkdxfzdOuWDGwU6dQ35uSPyVUbwWOEYtYoMqfgxJSZt4y1Z7
3mqCC75EGdXPXA5E7rkp2FaGTOPff5ZD9LQ5i2yz+dvEOyGbkRcrGcMnr32I6xDcjL0heA2u4JFs
OYtpa/K8g4naGrs3yeTEZ2d8E6Lmavj3pmHL23S+ytaWbjFF//H5JufjFJOPe7FH2+U1MV9GmyqO
9x5Za3cQ6F9lNzTWsqZxO8KwdJBECGaF3u+9QQ==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GuHoAIWOR9dei6rOWUevo9KJxWU=</DigestValue>
      </Reference>
      <Reference URI="/xl/worksheets/sheet1.xml?ContentType=application/vnd.openxmlformats-officedocument.spreadsheetml.worksheet+xml">
        <DigestMethod Algorithm="http://www.w3.org/2000/09/xmldsig#sha1"/>
        <DigestValue>nM+5iLIRM6zoz7gltQytGLddTb4=</DigestValue>
      </Reference>
      <Reference URI="/xl/styles.xml?ContentType=application/vnd.openxmlformats-officedocument.spreadsheetml.styles+xml">
        <DigestMethod Algorithm="http://www.w3.org/2000/09/xmldsig#sha1"/>
        <DigestValue>nJNXF7OMJ4jAnBnjRLueSW1AF2A=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ws0gcdu2aM8dJ36PXh4TC2naUx4=</DigestValue>
      </Reference>
      <Reference URI="/xl/workbook.xml?ContentType=application/vnd.openxmlformats-officedocument.spreadsheetml.sheet.main+xml">
        <DigestMethod Algorithm="http://www.w3.org/2000/09/xmldsig#sha1"/>
        <DigestValue>R4jcurEIh/MEBEFQ7/yLMtj3w7Y=</DigestValue>
      </Reference>
      <Reference URI="/xl/sharedStrings.xml?ContentType=application/vnd.openxmlformats-officedocument.spreadsheetml.sharedStrings+xml">
        <DigestMethod Algorithm="http://www.w3.org/2000/09/xmldsig#sha1"/>
        <DigestValue>ukzyKW9Gco16qGDA4RweIJ9lKYw=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2017-03-21T11:51:53Z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2017-03-21T11:51:53Z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Tonery</vt:lpstr>
      <vt:lpstr>Tonery!Print_Area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suhs</cp:lastModifiedBy>
  <cp:lastPrinted>2017-03-06T07:44:37Z</cp:lastPrinted>
  <dcterms:created xsi:type="dcterms:W3CDTF">2014-03-05T12:43:32Z</dcterms:created>
  <dcterms:modified xsi:type="dcterms:W3CDTF">2017-03-15T15:46:39Z</dcterms:modified>
</cp:coreProperties>
</file>