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3130" windowHeight="12795" tabRatio="440"/>
  </bookViews>
  <sheets>
    <sheet name="Tonery" sheetId="22" r:id="rId1"/>
  </sheets>
  <definedNames>
    <definedName name="_xlnm.Print_Area" localSheetId="0">Tonery!$A$1:$O$23</definedName>
  </definedNames>
  <calcPr calcId="145621"/>
</workbook>
</file>

<file path=xl/calcChain.xml><?xml version="1.0" encoding="utf-8"?>
<calcChain xmlns="http://schemas.openxmlformats.org/spreadsheetml/2006/main">
  <c r="M8" i="22" l="1"/>
  <c r="M9" i="22"/>
  <c r="M10" i="22"/>
  <c r="M11" i="22"/>
  <c r="M7" i="22"/>
  <c r="M13" i="22"/>
  <c r="M14" i="22"/>
  <c r="M17" i="22"/>
  <c r="M18" i="22"/>
  <c r="M12" i="22"/>
  <c r="M15" i="22"/>
  <c r="M16" i="22"/>
  <c r="M19" i="22"/>
  <c r="M20" i="22"/>
  <c r="N20" i="22" l="1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K23" i="22" l="1"/>
  <c r="L23" i="22"/>
</calcChain>
</file>

<file path=xl/sharedStrings.xml><?xml version="1.0" encoding="utf-8"?>
<sst xmlns="http://schemas.openxmlformats.org/spreadsheetml/2006/main" count="113" uniqueCount="80">
  <si>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</si>
  <si>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</si>
  <si>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</si>
  <si>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</si>
  <si>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</si>
  <si>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</si>
  <si>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</si>
  <si>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</si>
  <si>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</si>
  <si>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</si>
  <si>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</si>
  <si>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</si>
  <si>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</si>
  <si>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</si>
  <si>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</si>
  <si>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</si>
  <si>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toner do tiskárny HP LASER JET P1505, černý</t>
  </si>
  <si>
    <t>toner do tiskárny HP Color LASER JET CM 1312 MFP , černý</t>
  </si>
  <si>
    <t>toner do tiskárny HP Color LASER JET CM 1312 MFP , červená</t>
  </si>
  <si>
    <t xml:space="preserve">toner do tiskárny HP Color LASER JET CM 1312 MFP , modrá </t>
  </si>
  <si>
    <t>toner do tiskárny HP Color LASER JET CM 1312 MFP , žlutá</t>
  </si>
  <si>
    <t>Kollárova 19, Plzeň, KO 325</t>
  </si>
  <si>
    <t>ks</t>
  </si>
  <si>
    <t xml:space="preserve">Originální, nebo kompatibilní toner splňující podmínky certifikátu STMC. Minimální výtěžnost při 5% pokrytí 2000 stran. </t>
  </si>
  <si>
    <t xml:space="preserve">Originální, nebo kompatibilní toner splňující podmínky certifikátu STMC. Minimální výtěžnost při 5% pokrytí 1400 stran. </t>
  </si>
  <si>
    <t xml:space="preserve">Originální, nebo kompatibilní toner splňující podmínky certifikátu STMC. Minimální výtěžnost při 5% pokrytí 1400stran. </t>
  </si>
  <si>
    <t>Ilona Mikulášková, 377631501</t>
  </si>
  <si>
    <t xml:space="preserve">Originální, nebo kompatibilní toner splňující podmínky certifikátu STMC. Minimální výtěžnost při 5% pokrytí 2200 stran. </t>
  </si>
  <si>
    <t>Toner do tiskárny HP 1010</t>
  </si>
  <si>
    <t>originální nebo kompatibilní toner splňující podmínky certifikátu STMC.Minimální výtěžnost při 5%pokrytí 2000stran.</t>
  </si>
  <si>
    <t>Růžičková Jana tel.377633707</t>
  </si>
  <si>
    <t>Toner do tiskárny HP P3015A</t>
  </si>
  <si>
    <t>originální nebo kompatibilní toner splňující podmínky certifikátu STMC.Minimální výtěžnost při 5%pokrytí 6000stran.</t>
  </si>
  <si>
    <t>KPG Zavitkovská tel.377636341</t>
  </si>
  <si>
    <t>Toner do tiskárny HP 1320A</t>
  </si>
  <si>
    <t>SKM Polivková tel.725549941</t>
  </si>
  <si>
    <t>Máchova 14,16 Plzeň</t>
  </si>
  <si>
    <t>Toner do tiskárny HP P1566</t>
  </si>
  <si>
    <t>originální nebo kompatibilní toner splňující podmínky certifikátu STMC.Minimální výtěžnost při 5% pokrytí 2100stran</t>
  </si>
  <si>
    <t>KMM Krejčík tel.377638301</t>
  </si>
  <si>
    <t>Univerzitní 22,Plzeň</t>
  </si>
  <si>
    <t>Cartridge do tiskárny HP 980CXI černá</t>
  </si>
  <si>
    <t>Toner do tiskárny HP 1200</t>
  </si>
  <si>
    <t>originální nebo kompatibilní toner splňující podmínky certifikátu STMC.Minimální výtěžnost při 5% pokrytí 3500stran</t>
  </si>
  <si>
    <t>Toner do tiskárny HP 1606dn</t>
  </si>
  <si>
    <t>originální nebo kompatibilní toner splňující podmínky certifikátu STMC.Minimální výtěžnost při 5%pokrytí 2100 stran.</t>
  </si>
  <si>
    <t>Toner do tiskárny HP P2015n</t>
  </si>
  <si>
    <t>originální nebo kompatibilní toner splňující podmínky STMC.Minimální výtěžnost při 5%pokrytí  3000stran</t>
  </si>
  <si>
    <t>Originální, nebo kompatibilní náplň splňující shodnou sytost, barevné podání, výtěžnost, oděrnost, odolnost vůči vlhkosti  s originální catridge, naplnění a vyčerpání do 100%.Minimální kapacita 42ml.</t>
  </si>
  <si>
    <t>Originální, nebo kompatibilní náplň splňující shodnou sytost, barevné podání, výtěžnost, oděrnost, odolnost vůči vlhkosti  s originální catridge, naplnění a vyčerpání do 100%.Minimální kapacita 38ml.</t>
  </si>
  <si>
    <t>Priloha_c._1_Kupni_smlouvy_technicka_specifikace_T-006-2017</t>
  </si>
  <si>
    <t>Tonery - 006 - 2017 (T-006-2017)</t>
  </si>
  <si>
    <t>Samostatná faktura</t>
  </si>
  <si>
    <t>Tylova 59, Plzeň</t>
  </si>
  <si>
    <t>Chodské nám.1, Plzeň</t>
  </si>
  <si>
    <t>Název</t>
  </si>
  <si>
    <t>Měrná jednotka [MJ]</t>
  </si>
  <si>
    <t>Popis</t>
  </si>
  <si>
    <t>Fakturace</t>
  </si>
  <si>
    <t>Kontaktní osoba 
k převzetí zboží</t>
  </si>
  <si>
    <t>Místo dodání</t>
  </si>
  <si>
    <t>CPV - výběr
TONERY</t>
  </si>
  <si>
    <t>Veleslavínova 42, Plzeň</t>
  </si>
  <si>
    <t>KHI - Mrázová, tel.:377636601</t>
  </si>
  <si>
    <t>originální nebo kompatibilní toner splňující podmínky certifikátu STMC Minimální výtěžnost při 5% pokrytí 2500stran</t>
  </si>
  <si>
    <t>Cartridge do tiskárny HP 980CXI barevná</t>
  </si>
  <si>
    <r>
      <t xml:space="preserve">Maximální cena za jednotlivé položky 
 v Kč BEZ DPH </t>
    </r>
    <r>
      <rPr>
        <i/>
        <sz val="12"/>
        <rFont val="Calibri"/>
        <family val="2"/>
        <charset val="238"/>
        <scheme val="minor"/>
      </rPr>
      <t>(počet MJ x maximální cena)</t>
    </r>
  </si>
  <si>
    <t>Lamda CB436A</t>
  </si>
  <si>
    <t>Lamda CB540</t>
  </si>
  <si>
    <t>Lamda CB543</t>
  </si>
  <si>
    <t>Lamda CB541</t>
  </si>
  <si>
    <t>Lamda CB542</t>
  </si>
  <si>
    <t>Lamda Q2612A</t>
  </si>
  <si>
    <t>Lamda CE255A</t>
  </si>
  <si>
    <t>Lamda Q5949A</t>
  </si>
  <si>
    <t>Lamda CE278A</t>
  </si>
  <si>
    <t>Lamda 51645A</t>
  </si>
  <si>
    <t>Lamda C4844A</t>
  </si>
  <si>
    <t>Lamda C6578A</t>
  </si>
  <si>
    <t>Lamda Q7553A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</si>
</sst>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/>
    <xf numFmtId="164" fontId="0" fillId="0" borderId="0" xfId="0" applyNumberFormat="1" applyFill="1" applyBorder="1" applyAlignment="1" applyProtection="1">
      <alignment horizontal="right" vertical="center" indent="1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6" fillId="4" borderId="14" xfId="0" applyNumberFormat="1" applyFont="1" applyFill="1" applyBorder="1" applyAlignment="1" applyProtection="1">
      <alignment horizontal="right" vertical="center" indent="1"/>
    </xf>
    <xf numFmtId="164" fontId="6" fillId="4" borderId="9" xfId="0" applyNumberFormat="1" applyFont="1" applyFill="1" applyBorder="1" applyAlignment="1" applyProtection="1">
      <alignment horizontal="right" vertical="center" indent="1"/>
    </xf>
    <xf numFmtId="164" fontId="6" fillId="4" borderId="17" xfId="0" applyNumberFormat="1" applyFont="1" applyFill="1" applyBorder="1" applyAlignment="1" applyProtection="1">
      <alignment horizontal="right" vertical="center" indent="1"/>
    </xf>
    <xf numFmtId="164" fontId="6" fillId="4" borderId="21" xfId="0" applyNumberFormat="1" applyFont="1" applyFill="1" applyBorder="1" applyAlignment="1" applyProtection="1">
      <alignment horizontal="right" vertical="center" indent="1"/>
    </xf>
    <xf numFmtId="0" fontId="10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6" fillId="0" borderId="0" xfId="0" applyNumberFormat="1" applyFont="1" applyFill="1" applyAlignment="1" applyProtection="1">
      <alignment horizontal="center" vertical="top" wrapText="1"/>
    </xf>
    <xf numFmtId="0" fontId="6" fillId="0" borderId="0" xfId="0" applyNumberFormat="1" applyFont="1" applyFill="1" applyAlignment="1" applyProtection="1">
      <alignment vertical="top" wrapText="1"/>
    </xf>
    <xf numFmtId="0" fontId="12" fillId="2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Protection="1"/>
    <xf numFmtId="0" fontId="6" fillId="0" borderId="0" xfId="0" applyNumberFormat="1" applyFont="1" applyAlignment="1" applyProtection="1">
      <alignment horizontal="right" vertical="center" indent="1"/>
    </xf>
    <xf numFmtId="0" fontId="12" fillId="2" borderId="2" xfId="0" applyFont="1" applyFill="1" applyBorder="1" applyAlignment="1" applyProtection="1">
      <alignment horizontal="center" vertical="center" wrapText="1"/>
    </xf>
    <xf numFmtId="0" fontId="13" fillId="3" borderId="4" xfId="0" applyNumberFormat="1" applyFont="1" applyFill="1" applyBorder="1" applyAlignment="1" applyProtection="1">
      <alignment horizontal="center" vertical="center" textRotation="90" wrapText="1"/>
    </xf>
    <xf numFmtId="0" fontId="13" fillId="5" borderId="11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0" fontId="12" fillId="5" borderId="11" xfId="0" applyNumberFormat="1" applyFont="1" applyFill="1" applyBorder="1" applyAlignment="1" applyProtection="1">
      <alignment horizontal="center" vertical="center" wrapText="1"/>
    </xf>
    <xf numFmtId="0" fontId="12" fillId="2" borderId="11" xfId="0" applyNumberFormat="1" applyFont="1" applyFill="1" applyBorder="1" applyAlignment="1" applyProtection="1">
      <alignment horizontal="center" vertical="center" wrapText="1"/>
    </xf>
    <xf numFmtId="0" fontId="15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3" xfId="0" applyNumberFormat="1" applyFont="1" applyFill="1" applyBorder="1" applyAlignment="1" applyProtection="1">
      <alignment horizontal="right" vertical="center" indent="1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13" xfId="0" applyNumberFormat="1" applyFont="1" applyBorder="1" applyAlignment="1" applyProtection="1">
      <alignment horizontal="right" vertical="center" indent="1"/>
    </xf>
    <xf numFmtId="0" fontId="6" fillId="0" borderId="15" xfId="0" applyNumberFormat="1" applyFont="1" applyFill="1" applyBorder="1" applyAlignment="1" applyProtection="1">
      <alignment horizontal="center" vertical="center"/>
    </xf>
    <xf numFmtId="0" fontId="15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7" xfId="0" applyNumberFormat="1" applyFont="1" applyFill="1" applyBorder="1" applyAlignment="1" applyProtection="1">
      <alignment horizontal="right" vertical="center" indent="1"/>
    </xf>
    <xf numFmtId="164" fontId="15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24" xfId="0" applyNumberFormat="1" applyFont="1" applyBorder="1" applyAlignment="1" applyProtection="1">
      <alignment horizontal="right" vertical="center" indent="1"/>
    </xf>
    <xf numFmtId="0" fontId="6" fillId="0" borderId="10" xfId="0" applyNumberFormat="1" applyFont="1" applyFill="1" applyBorder="1" applyAlignment="1" applyProtection="1">
      <alignment horizontal="center" vertical="center"/>
    </xf>
    <xf numFmtId="164" fontId="1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7" xfId="0" applyNumberFormat="1" applyFont="1" applyBorder="1" applyAlignment="1" applyProtection="1">
      <alignment horizontal="right" vertical="center" indent="1"/>
    </xf>
    <xf numFmtId="0" fontId="15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6" xfId="0" applyNumberFormat="1" applyFont="1" applyFill="1" applyBorder="1" applyAlignment="1" applyProtection="1">
      <alignment horizontal="right" vertical="center" indent="1"/>
    </xf>
    <xf numFmtId="164" fontId="15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16" xfId="0" applyNumberFormat="1" applyFont="1" applyBorder="1" applyAlignment="1" applyProtection="1">
      <alignment horizontal="right" vertical="center" indent="1"/>
    </xf>
    <xf numFmtId="0" fontId="6" fillId="0" borderId="18" xfId="0" applyNumberFormat="1" applyFont="1" applyFill="1" applyBorder="1" applyAlignment="1" applyProtection="1">
      <alignment horizontal="center" vertical="center"/>
    </xf>
    <xf numFmtId="0" fontId="15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5" xfId="0" applyNumberFormat="1" applyFont="1" applyFill="1" applyBorder="1" applyAlignment="1" applyProtection="1">
      <alignment horizontal="right" vertical="center" indent="1"/>
    </xf>
    <xf numFmtId="0" fontId="6" fillId="0" borderId="22" xfId="0" applyNumberFormat="1" applyFont="1" applyFill="1" applyBorder="1" applyAlignment="1" applyProtection="1">
      <alignment horizontal="center" vertical="center"/>
    </xf>
    <xf numFmtId="164" fontId="15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11" xfId="0" applyNumberFormat="1" applyFont="1" applyBorder="1" applyAlignment="1" applyProtection="1">
      <alignment horizontal="right" vertical="center" indent="1"/>
    </xf>
    <xf numFmtId="164" fontId="15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28" xfId="0" applyNumberFormat="1" applyFont="1" applyBorder="1" applyAlignment="1" applyProtection="1">
      <alignment horizontal="right" vertical="center" indent="1"/>
    </xf>
    <xf numFmtId="164" fontId="15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5" xfId="0" applyNumberFormat="1" applyFont="1" applyBorder="1" applyAlignment="1" applyProtection="1">
      <alignment horizontal="right" vertical="center" inden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center" vertical="top" wrapText="1"/>
    </xf>
    <xf numFmtId="0" fontId="8" fillId="0" borderId="0" xfId="0" applyNumberFormat="1" applyFont="1" applyAlignment="1" applyProtection="1">
      <alignment horizontal="left" vertical="center"/>
    </xf>
    <xf numFmtId="0" fontId="8" fillId="0" borderId="0" xfId="0" applyNumberFormat="1" applyFont="1" applyAlignment="1" applyProtection="1">
      <alignment horizontal="left"/>
    </xf>
    <xf numFmtId="0" fontId="9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6" fillId="0" borderId="3" xfId="0" applyNumberFormat="1" applyFont="1" applyBorder="1" applyAlignment="1" applyProtection="1">
      <alignment horizontal="center" vertical="center" wrapText="1"/>
    </xf>
    <xf numFmtId="3" fontId="6" fillId="3" borderId="12" xfId="0" applyNumberFormat="1" applyFont="1" applyFill="1" applyBorder="1" applyAlignment="1" applyProtection="1">
      <alignment horizontal="center" vertical="center" wrapText="1"/>
    </xf>
    <xf numFmtId="0" fontId="6" fillId="4" borderId="15" xfId="0" applyNumberFormat="1" applyFont="1" applyFill="1" applyBorder="1" applyAlignment="1" applyProtection="1">
      <alignment horizontal="left" vertical="center" wrapText="1" indent="1"/>
    </xf>
    <xf numFmtId="3" fontId="6" fillId="4" borderId="13" xfId="0" applyNumberFormat="1" applyFont="1" applyFill="1" applyBorder="1" applyAlignment="1" applyProtection="1">
      <alignment horizontal="center" vertical="center" wrapText="1"/>
    </xf>
    <xf numFmtId="0" fontId="6" fillId="4" borderId="13" xfId="0" applyNumberFormat="1" applyFont="1" applyFill="1" applyBorder="1" applyAlignment="1" applyProtection="1">
      <alignment horizontal="center" vertical="center" wrapText="1"/>
    </xf>
    <xf numFmtId="0" fontId="6" fillId="4" borderId="14" xfId="0" applyNumberFormat="1" applyFont="1" applyFill="1" applyBorder="1" applyAlignment="1" applyProtection="1">
      <alignment vertical="center" wrapText="1"/>
    </xf>
    <xf numFmtId="0" fontId="6" fillId="4" borderId="13" xfId="0" applyFont="1" applyFill="1" applyBorder="1" applyAlignment="1" applyProtection="1">
      <alignment horizontal="left" vertical="center" wrapText="1" indent="1"/>
    </xf>
    <xf numFmtId="3" fontId="6" fillId="3" borderId="8" xfId="0" applyNumberFormat="1" applyFont="1" applyFill="1" applyBorder="1" applyAlignment="1" applyProtection="1">
      <alignment horizontal="center" vertical="center" wrapText="1"/>
    </xf>
    <xf numFmtId="0" fontId="6" fillId="4" borderId="10" xfId="0" applyNumberFormat="1" applyFont="1" applyFill="1" applyBorder="1" applyAlignment="1" applyProtection="1">
      <alignment horizontal="left" vertical="center" wrapText="1" indent="1"/>
    </xf>
    <xf numFmtId="3" fontId="6" fillId="4" borderId="7" xfId="0" applyNumberFormat="1" applyFont="1" applyFill="1" applyBorder="1" applyAlignment="1" applyProtection="1">
      <alignment horizontal="center" vertical="center" wrapText="1"/>
    </xf>
    <xf numFmtId="0" fontId="6" fillId="4" borderId="7" xfId="0" applyNumberFormat="1" applyFont="1" applyFill="1" applyBorder="1" applyAlignment="1" applyProtection="1">
      <alignment horizontal="center" vertical="center" wrapText="1"/>
    </xf>
    <xf numFmtId="0" fontId="6" fillId="4" borderId="9" xfId="0" applyNumberFormat="1" applyFont="1" applyFill="1" applyBorder="1" applyAlignment="1" applyProtection="1">
      <alignment vertical="center" wrapText="1"/>
    </xf>
    <xf numFmtId="0" fontId="6" fillId="4" borderId="7" xfId="0" applyFont="1" applyFill="1" applyBorder="1" applyAlignment="1" applyProtection="1">
      <alignment horizontal="left" vertical="center" wrapText="1" indent="1"/>
    </xf>
    <xf numFmtId="3" fontId="6" fillId="3" borderId="20" xfId="0" applyNumberFormat="1" applyFont="1" applyFill="1" applyBorder="1" applyAlignment="1" applyProtection="1">
      <alignment horizontal="center" vertical="center" wrapText="1"/>
    </xf>
    <xf numFmtId="0" fontId="6" fillId="4" borderId="18" xfId="0" applyNumberFormat="1" applyFont="1" applyFill="1" applyBorder="1" applyAlignment="1" applyProtection="1">
      <alignment horizontal="left" vertical="center" wrapText="1" indent="1"/>
    </xf>
    <xf numFmtId="3" fontId="6" fillId="4" borderId="16" xfId="0" applyNumberFormat="1" applyFont="1" applyFill="1" applyBorder="1" applyAlignment="1" applyProtection="1">
      <alignment horizontal="center" vertical="center" wrapText="1"/>
    </xf>
    <xf numFmtId="0" fontId="6" fillId="4" borderId="16" xfId="0" applyNumberFormat="1" applyFont="1" applyFill="1" applyBorder="1" applyAlignment="1" applyProtection="1">
      <alignment horizontal="center" vertical="center" wrapText="1"/>
    </xf>
    <xf numFmtId="0" fontId="6" fillId="4" borderId="17" xfId="0" applyNumberFormat="1" applyFont="1" applyFill="1" applyBorder="1" applyAlignment="1" applyProtection="1">
      <alignment vertical="center" wrapText="1"/>
    </xf>
    <xf numFmtId="0" fontId="6" fillId="4" borderId="16" xfId="0" applyFont="1" applyFill="1" applyBorder="1" applyAlignment="1" applyProtection="1">
      <alignment horizontal="left" vertical="center" wrapText="1" indent="1"/>
    </xf>
    <xf numFmtId="3" fontId="6" fillId="3" borderId="4" xfId="0" applyNumberFormat="1" applyFont="1" applyFill="1" applyBorder="1" applyAlignment="1" applyProtection="1">
      <alignment horizontal="center" vertical="center" wrapText="1"/>
    </xf>
    <xf numFmtId="0" fontId="6" fillId="4" borderId="5" xfId="0" applyNumberFormat="1" applyFont="1" applyFill="1" applyBorder="1" applyAlignment="1" applyProtection="1">
      <alignment horizontal="left" vertical="center" wrapText="1" indent="1"/>
    </xf>
    <xf numFmtId="3" fontId="6" fillId="4" borderId="5" xfId="0" applyNumberFormat="1" applyFont="1" applyFill="1" applyBorder="1" applyAlignment="1" applyProtection="1">
      <alignment horizontal="center" vertical="center" wrapText="1"/>
    </xf>
    <xf numFmtId="0" fontId="6" fillId="4" borderId="5" xfId="0" applyNumberFormat="1" applyFont="1" applyFill="1" applyBorder="1" applyAlignment="1" applyProtection="1">
      <alignment horizontal="center" vertical="center" wrapText="1"/>
    </xf>
    <xf numFmtId="0" fontId="6" fillId="4" borderId="21" xfId="0" applyNumberFormat="1" applyFont="1" applyFill="1" applyBorder="1" applyAlignment="1" applyProtection="1">
      <alignment vertical="center" wrapText="1"/>
    </xf>
    <xf numFmtId="0" fontId="6" fillId="4" borderId="22" xfId="0" applyNumberFormat="1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left" vertical="center" wrapText="1" indent="1"/>
    </xf>
    <xf numFmtId="0" fontId="6" fillId="4" borderId="13" xfId="0" applyNumberFormat="1" applyFont="1" applyFill="1" applyBorder="1" applyAlignment="1" applyProtection="1">
      <alignment horizontal="left" vertical="center" wrapText="1" indent="1"/>
    </xf>
    <xf numFmtId="0" fontId="6" fillId="4" borderId="7" xfId="0" applyNumberFormat="1" applyFont="1" applyFill="1" applyBorder="1" applyAlignment="1" applyProtection="1">
      <alignment horizontal="left" vertical="center" wrapText="1" indent="1"/>
    </xf>
    <xf numFmtId="0" fontId="6" fillId="4" borderId="16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2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justify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6" fillId="4" borderId="11" xfId="0" applyNumberFormat="1" applyFont="1" applyFill="1" applyBorder="1" applyAlignment="1" applyProtection="1">
      <alignment horizontal="center" vertical="center" wrapText="1"/>
    </xf>
    <xf numFmtId="0" fontId="6" fillId="4" borderId="24" xfId="0" applyNumberFormat="1" applyFont="1" applyFill="1" applyBorder="1" applyAlignment="1" applyProtection="1">
      <alignment horizontal="center" vertical="center" wrapText="1"/>
    </xf>
    <xf numFmtId="0" fontId="6" fillId="4" borderId="19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topLeftCell="A13" zoomScale="55" zoomScaleNormal="55" zoomScaleSheetLayoutView="55" workbookViewId="0">
      <selection activeCell="L8" sqref="L8"/>
    </sheetView>
  </sheetViews>
  <sheetFormatPr defaultRowHeight="15" x14ac:dyDescent="0.25"/>
  <cols>
    <col min="1" max="1" width="5.7109375" customWidth="1"/>
    <col min="2" max="2" width="43.42578125" style="13" customWidth="1"/>
    <col min="3" max="3" width="9.7109375" style="2" customWidth="1"/>
    <col min="4" max="4" width="9" style="12" customWidth="1"/>
    <col min="5" max="5" width="55.7109375" style="13" customWidth="1"/>
    <col min="6" max="6" width="29.140625" style="1" customWidth="1"/>
    <col min="7" max="7" width="20.85546875" style="13" customWidth="1"/>
    <col min="8" max="8" width="18.5703125" style="11" customWidth="1"/>
    <col min="9" max="9" width="19.42578125" style="13" customWidth="1"/>
    <col min="10" max="10" width="22.140625" style="1" hidden="1" customWidth="1"/>
    <col min="11" max="11" width="20.85546875" customWidth="1"/>
    <col min="12" max="12" width="26.5703125" customWidth="1"/>
    <col min="13" max="13" width="21" customWidth="1"/>
    <col min="14" max="14" width="19.42578125" customWidth="1"/>
    <col min="15" max="15" width="51.7109375" style="24" customWidth="1"/>
    <col min="17" max="17" width="12.140625" customWidth="1"/>
  </cols>
  <sheetData>
    <row r="1" spans="1:15" s="11" customFormat="1" ht="24.6" customHeight="1" x14ac:dyDescent="0.3">
      <c r="A1" s="122" t="s">
        <v>51</v>
      </c>
      <c r="B1" s="123"/>
      <c r="C1" s="71"/>
      <c r="D1" s="71"/>
      <c r="E1" s="16"/>
      <c r="F1" s="72"/>
      <c r="G1" s="73"/>
      <c r="H1" s="74"/>
      <c r="I1" s="16"/>
      <c r="J1" s="16"/>
      <c r="K1" s="17"/>
      <c r="L1" s="125" t="s">
        <v>50</v>
      </c>
      <c r="M1" s="125"/>
      <c r="N1" s="125"/>
      <c r="O1" s="75"/>
    </row>
    <row r="2" spans="1:15" s="11" customFormat="1" ht="18.75" customHeight="1" x14ac:dyDescent="0.3">
      <c r="A2" s="17"/>
      <c r="B2" s="16"/>
      <c r="C2" s="14"/>
      <c r="D2" s="15"/>
      <c r="E2" s="16"/>
      <c r="F2" s="124"/>
      <c r="G2" s="124"/>
      <c r="H2" s="124"/>
      <c r="I2" s="16"/>
      <c r="J2" s="16"/>
      <c r="K2" s="17"/>
      <c r="L2" s="76"/>
      <c r="M2" s="76"/>
      <c r="N2" s="17"/>
      <c r="O2" s="77"/>
    </row>
    <row r="3" spans="1:15" s="11" customFormat="1" ht="29.25" customHeight="1" x14ac:dyDescent="0.25">
      <c r="A3" s="78"/>
      <c r="B3" s="79" t="s">
        <v>11</v>
      </c>
      <c r="C3" s="80"/>
      <c r="D3" s="80"/>
      <c r="E3" s="80"/>
      <c r="F3" s="81"/>
      <c r="G3" s="81"/>
      <c r="H3" s="81"/>
      <c r="I3" s="76"/>
      <c r="J3" s="75"/>
      <c r="K3" s="75"/>
      <c r="L3" s="76"/>
      <c r="M3" s="76"/>
      <c r="N3" s="17"/>
      <c r="O3" s="75"/>
    </row>
    <row r="4" spans="1:15" s="11" customFormat="1" ht="21" customHeight="1" thickBot="1" x14ac:dyDescent="0.3">
      <c r="A4" s="82"/>
      <c r="B4" s="83" t="s">
        <v>14</v>
      </c>
      <c r="C4" s="80"/>
      <c r="D4" s="80"/>
      <c r="E4" s="80"/>
      <c r="F4" s="80"/>
      <c r="G4" s="76"/>
      <c r="H4" s="76"/>
      <c r="I4" s="76"/>
      <c r="J4" s="16"/>
      <c r="K4" s="16"/>
      <c r="L4" s="76"/>
      <c r="M4" s="76"/>
      <c r="N4" s="17"/>
      <c r="O4" s="75"/>
    </row>
    <row r="5" spans="1:15" s="11" customFormat="1" ht="42.75" customHeight="1" thickBot="1" x14ac:dyDescent="0.3">
      <c r="A5" s="31"/>
      <c r="B5" s="32"/>
      <c r="C5" s="33"/>
      <c r="D5" s="33"/>
      <c r="E5" s="34"/>
      <c r="F5" s="35" t="s">
        <v>13</v>
      </c>
      <c r="G5" s="34"/>
      <c r="H5" s="36"/>
      <c r="I5" s="34"/>
      <c r="J5" s="37"/>
      <c r="K5" s="36"/>
      <c r="L5" s="38" t="s">
        <v>13</v>
      </c>
      <c r="M5" s="36"/>
      <c r="N5" s="36"/>
      <c r="O5" s="84"/>
    </row>
    <row r="6" spans="1:15" s="11" customFormat="1" ht="112.5" customHeight="1" thickTop="1" thickBot="1" x14ac:dyDescent="0.3">
      <c r="A6" s="39" t="s">
        <v>1</v>
      </c>
      <c r="B6" s="40" t="s">
        <v>55</v>
      </c>
      <c r="C6" s="40" t="s">
        <v>0</v>
      </c>
      <c r="D6" s="40" t="s">
        <v>56</v>
      </c>
      <c r="E6" s="40" t="s">
        <v>57</v>
      </c>
      <c r="F6" s="41" t="s">
        <v>2</v>
      </c>
      <c r="G6" s="40" t="s">
        <v>58</v>
      </c>
      <c r="H6" s="42" t="s">
        <v>59</v>
      </c>
      <c r="I6" s="40" t="s">
        <v>60</v>
      </c>
      <c r="J6" s="40" t="s">
        <v>66</v>
      </c>
      <c r="K6" s="40" t="s">
        <v>7</v>
      </c>
      <c r="L6" s="43" t="s">
        <v>8</v>
      </c>
      <c r="M6" s="42" t="s">
        <v>9</v>
      </c>
      <c r="N6" s="42" t="s">
        <v>10</v>
      </c>
      <c r="O6" s="40" t="s">
        <v>61</v>
      </c>
    </row>
    <row r="7" spans="1:15" ht="60.75" customHeight="1" thickTop="1" x14ac:dyDescent="0.25">
      <c r="A7" s="85">
        <v>1</v>
      </c>
      <c r="B7" s="86" t="s">
        <v>16</v>
      </c>
      <c r="C7" s="87">
        <v>2</v>
      </c>
      <c r="D7" s="88" t="s">
        <v>22</v>
      </c>
      <c r="E7" s="89" t="s">
        <v>23</v>
      </c>
      <c r="F7" s="44" t="s">
        <v>67</v>
      </c>
      <c r="G7" s="134" t="s">
        <v>52</v>
      </c>
      <c r="H7" s="134" t="s">
        <v>26</v>
      </c>
      <c r="I7" s="134" t="s">
        <v>21</v>
      </c>
      <c r="J7" s="45">
        <f t="shared" ref="J7:J20" si="0">C7*K7</f>
        <v>1200</v>
      </c>
      <c r="K7" s="27">
        <v>600</v>
      </c>
      <c r="L7" s="46">
        <v>177</v>
      </c>
      <c r="M7" s="47">
        <f t="shared" ref="M7:M20" si="1">C7*L7</f>
        <v>354</v>
      </c>
      <c r="N7" s="48" t="str">
        <f>IF(ISNUMBER(L7), IF(L7&gt;K7,"NEVYHOVUJE","VYHOVUJE")," ")</f>
        <v>VYHOVUJE</v>
      </c>
      <c r="O7" s="90" t="s">
        <v>3</v>
      </c>
    </row>
    <row r="8" spans="1:15" ht="57.75" customHeight="1" x14ac:dyDescent="0.25">
      <c r="A8" s="91">
        <v>2</v>
      </c>
      <c r="B8" s="92" t="s">
        <v>17</v>
      </c>
      <c r="C8" s="93">
        <v>1</v>
      </c>
      <c r="D8" s="94" t="s">
        <v>22</v>
      </c>
      <c r="E8" s="95" t="s">
        <v>27</v>
      </c>
      <c r="F8" s="49" t="s">
        <v>68</v>
      </c>
      <c r="G8" s="135"/>
      <c r="H8" s="135"/>
      <c r="I8" s="135"/>
      <c r="J8" s="50">
        <f t="shared" si="0"/>
        <v>600</v>
      </c>
      <c r="K8" s="28">
        <v>600</v>
      </c>
      <c r="L8" s="51">
        <v>365</v>
      </c>
      <c r="M8" s="52">
        <f t="shared" si="1"/>
        <v>365</v>
      </c>
      <c r="N8" s="53" t="str">
        <f t="shared" ref="N8:N20" si="2">IF(ISNUMBER(L8), IF(L8&gt;K8,"NEVYHOVUJE","VYHOVUJE")," ")</f>
        <v>VYHOVUJE</v>
      </c>
      <c r="O8" s="96" t="s">
        <v>3</v>
      </c>
    </row>
    <row r="9" spans="1:15" ht="57.75" customHeight="1" x14ac:dyDescent="0.25">
      <c r="A9" s="91">
        <v>3</v>
      </c>
      <c r="B9" s="92" t="s">
        <v>18</v>
      </c>
      <c r="C9" s="93">
        <v>2</v>
      </c>
      <c r="D9" s="94" t="s">
        <v>22</v>
      </c>
      <c r="E9" s="95" t="s">
        <v>25</v>
      </c>
      <c r="F9" s="49" t="s">
        <v>69</v>
      </c>
      <c r="G9" s="135"/>
      <c r="H9" s="135"/>
      <c r="I9" s="135"/>
      <c r="J9" s="50">
        <f t="shared" si="0"/>
        <v>1200</v>
      </c>
      <c r="K9" s="28">
        <v>600</v>
      </c>
      <c r="L9" s="54">
        <v>365</v>
      </c>
      <c r="M9" s="55">
        <f t="shared" si="1"/>
        <v>730</v>
      </c>
      <c r="N9" s="53" t="str">
        <f t="shared" si="2"/>
        <v>VYHOVUJE</v>
      </c>
      <c r="O9" s="96" t="s">
        <v>3</v>
      </c>
    </row>
    <row r="10" spans="1:15" ht="58.5" customHeight="1" x14ac:dyDescent="0.25">
      <c r="A10" s="91">
        <v>4</v>
      </c>
      <c r="B10" s="92" t="s">
        <v>19</v>
      </c>
      <c r="C10" s="93">
        <v>2</v>
      </c>
      <c r="D10" s="94" t="s">
        <v>22</v>
      </c>
      <c r="E10" s="95" t="s">
        <v>24</v>
      </c>
      <c r="F10" s="49" t="s">
        <v>70</v>
      </c>
      <c r="G10" s="135"/>
      <c r="H10" s="135"/>
      <c r="I10" s="135"/>
      <c r="J10" s="50">
        <f t="shared" si="0"/>
        <v>1200</v>
      </c>
      <c r="K10" s="28">
        <v>600</v>
      </c>
      <c r="L10" s="51">
        <v>365</v>
      </c>
      <c r="M10" s="52">
        <f t="shared" si="1"/>
        <v>730</v>
      </c>
      <c r="N10" s="53" t="str">
        <f t="shared" si="2"/>
        <v>VYHOVUJE</v>
      </c>
      <c r="O10" s="96" t="s">
        <v>3</v>
      </c>
    </row>
    <row r="11" spans="1:15" ht="57.75" customHeight="1" thickBot="1" x14ac:dyDescent="0.3">
      <c r="A11" s="97">
        <v>5</v>
      </c>
      <c r="B11" s="98" t="s">
        <v>20</v>
      </c>
      <c r="C11" s="99">
        <v>2</v>
      </c>
      <c r="D11" s="100" t="s">
        <v>22</v>
      </c>
      <c r="E11" s="101" t="s">
        <v>24</v>
      </c>
      <c r="F11" s="56" t="s">
        <v>71</v>
      </c>
      <c r="G11" s="136"/>
      <c r="H11" s="136"/>
      <c r="I11" s="136"/>
      <c r="J11" s="57">
        <f t="shared" si="0"/>
        <v>1200</v>
      </c>
      <c r="K11" s="29">
        <v>600</v>
      </c>
      <c r="L11" s="58">
        <v>365</v>
      </c>
      <c r="M11" s="59">
        <f t="shared" si="1"/>
        <v>730</v>
      </c>
      <c r="N11" s="60" t="str">
        <f t="shared" si="2"/>
        <v>VYHOVUJE</v>
      </c>
      <c r="O11" s="102" t="s">
        <v>3</v>
      </c>
    </row>
    <row r="12" spans="1:15" ht="56.25" customHeight="1" thickTop="1" thickBot="1" x14ac:dyDescent="0.3">
      <c r="A12" s="103">
        <v>6</v>
      </c>
      <c r="B12" s="104" t="s">
        <v>28</v>
      </c>
      <c r="C12" s="105">
        <v>2</v>
      </c>
      <c r="D12" s="106" t="s">
        <v>22</v>
      </c>
      <c r="E12" s="107" t="s">
        <v>29</v>
      </c>
      <c r="F12" s="61" t="s">
        <v>72</v>
      </c>
      <c r="G12" s="108" t="s">
        <v>52</v>
      </c>
      <c r="H12" s="106" t="s">
        <v>30</v>
      </c>
      <c r="I12" s="106" t="s">
        <v>53</v>
      </c>
      <c r="J12" s="62">
        <f t="shared" si="0"/>
        <v>1000</v>
      </c>
      <c r="K12" s="30">
        <v>500</v>
      </c>
      <c r="L12" s="46">
        <v>177</v>
      </c>
      <c r="M12" s="47">
        <f t="shared" si="1"/>
        <v>354</v>
      </c>
      <c r="N12" s="63" t="str">
        <f t="shared" si="2"/>
        <v>VYHOVUJE</v>
      </c>
      <c r="O12" s="109" t="s">
        <v>3</v>
      </c>
    </row>
    <row r="13" spans="1:15" ht="68.25" customHeight="1" thickTop="1" thickBot="1" x14ac:dyDescent="0.3">
      <c r="A13" s="103">
        <v>7</v>
      </c>
      <c r="B13" s="104" t="s">
        <v>31</v>
      </c>
      <c r="C13" s="105">
        <v>2</v>
      </c>
      <c r="D13" s="106" t="s">
        <v>22</v>
      </c>
      <c r="E13" s="107" t="s">
        <v>32</v>
      </c>
      <c r="F13" s="61" t="s">
        <v>73</v>
      </c>
      <c r="G13" s="108" t="s">
        <v>52</v>
      </c>
      <c r="H13" s="106" t="s">
        <v>33</v>
      </c>
      <c r="I13" s="106" t="s">
        <v>54</v>
      </c>
      <c r="J13" s="62">
        <f t="shared" si="0"/>
        <v>1200</v>
      </c>
      <c r="K13" s="30">
        <v>600</v>
      </c>
      <c r="L13" s="46">
        <v>459</v>
      </c>
      <c r="M13" s="47">
        <f t="shared" si="1"/>
        <v>918</v>
      </c>
      <c r="N13" s="63" t="str">
        <f t="shared" si="2"/>
        <v>VYHOVUJE</v>
      </c>
      <c r="O13" s="109" t="s">
        <v>3</v>
      </c>
    </row>
    <row r="14" spans="1:15" ht="53.25" customHeight="1" thickTop="1" thickBot="1" x14ac:dyDescent="0.3">
      <c r="A14" s="103">
        <v>8</v>
      </c>
      <c r="B14" s="104" t="s">
        <v>34</v>
      </c>
      <c r="C14" s="105">
        <v>5</v>
      </c>
      <c r="D14" s="106" t="s">
        <v>22</v>
      </c>
      <c r="E14" s="107" t="s">
        <v>64</v>
      </c>
      <c r="F14" s="61" t="s">
        <v>74</v>
      </c>
      <c r="G14" s="108" t="s">
        <v>52</v>
      </c>
      <c r="H14" s="106" t="s">
        <v>35</v>
      </c>
      <c r="I14" s="106" t="s">
        <v>36</v>
      </c>
      <c r="J14" s="62">
        <f t="shared" si="0"/>
        <v>6800</v>
      </c>
      <c r="K14" s="30">
        <v>1360</v>
      </c>
      <c r="L14" s="46">
        <v>260</v>
      </c>
      <c r="M14" s="47">
        <f t="shared" si="1"/>
        <v>1300</v>
      </c>
      <c r="N14" s="63" t="str">
        <f t="shared" si="2"/>
        <v>VYHOVUJE</v>
      </c>
      <c r="O14" s="109" t="s">
        <v>3</v>
      </c>
    </row>
    <row r="15" spans="1:15" ht="57.75" customHeight="1" thickTop="1" x14ac:dyDescent="0.25">
      <c r="A15" s="85">
        <v>9</v>
      </c>
      <c r="B15" s="110" t="s">
        <v>37</v>
      </c>
      <c r="C15" s="87">
        <v>3</v>
      </c>
      <c r="D15" s="88" t="s">
        <v>22</v>
      </c>
      <c r="E15" s="89" t="s">
        <v>38</v>
      </c>
      <c r="F15" s="44" t="s">
        <v>75</v>
      </c>
      <c r="G15" s="134" t="s">
        <v>52</v>
      </c>
      <c r="H15" s="134" t="s">
        <v>39</v>
      </c>
      <c r="I15" s="134" t="s">
        <v>40</v>
      </c>
      <c r="J15" s="45">
        <f t="shared" si="0"/>
        <v>4500</v>
      </c>
      <c r="K15" s="27">
        <v>1500</v>
      </c>
      <c r="L15" s="64">
        <v>177</v>
      </c>
      <c r="M15" s="65">
        <f t="shared" si="1"/>
        <v>531</v>
      </c>
      <c r="N15" s="48" t="str">
        <f t="shared" si="2"/>
        <v>VYHOVUJE</v>
      </c>
      <c r="O15" s="90" t="s">
        <v>3</v>
      </c>
    </row>
    <row r="16" spans="1:15" ht="74.25" customHeight="1" x14ac:dyDescent="0.25">
      <c r="A16" s="91">
        <v>10</v>
      </c>
      <c r="B16" s="111" t="s">
        <v>41</v>
      </c>
      <c r="C16" s="93">
        <v>2</v>
      </c>
      <c r="D16" s="94" t="s">
        <v>22</v>
      </c>
      <c r="E16" s="95" t="s">
        <v>48</v>
      </c>
      <c r="F16" s="49" t="s">
        <v>76</v>
      </c>
      <c r="G16" s="135"/>
      <c r="H16" s="135"/>
      <c r="I16" s="135"/>
      <c r="J16" s="50">
        <f t="shared" si="0"/>
        <v>1800</v>
      </c>
      <c r="K16" s="28">
        <v>900</v>
      </c>
      <c r="L16" s="54">
        <v>156</v>
      </c>
      <c r="M16" s="55">
        <f t="shared" si="1"/>
        <v>312</v>
      </c>
      <c r="N16" s="53" t="str">
        <f t="shared" si="2"/>
        <v>VYHOVUJE</v>
      </c>
      <c r="O16" s="96" t="s">
        <v>12</v>
      </c>
    </row>
    <row r="17" spans="1:16" ht="57.75" customHeight="1" x14ac:dyDescent="0.25">
      <c r="A17" s="91">
        <v>11</v>
      </c>
      <c r="B17" s="111" t="s">
        <v>42</v>
      </c>
      <c r="C17" s="93">
        <v>1</v>
      </c>
      <c r="D17" s="94" t="s">
        <v>22</v>
      </c>
      <c r="E17" s="95" t="s">
        <v>43</v>
      </c>
      <c r="F17" s="49" t="s">
        <v>77</v>
      </c>
      <c r="G17" s="135"/>
      <c r="H17" s="135"/>
      <c r="I17" s="135"/>
      <c r="J17" s="50">
        <f t="shared" si="0"/>
        <v>1700</v>
      </c>
      <c r="K17" s="28">
        <v>1700</v>
      </c>
      <c r="L17" s="51">
        <v>156</v>
      </c>
      <c r="M17" s="52">
        <f t="shared" si="1"/>
        <v>156</v>
      </c>
      <c r="N17" s="53" t="str">
        <f t="shared" si="2"/>
        <v>VYHOVUJE</v>
      </c>
      <c r="O17" s="96" t="s">
        <v>3</v>
      </c>
    </row>
    <row r="18" spans="1:16" ht="59.25" customHeight="1" x14ac:dyDescent="0.25">
      <c r="A18" s="91">
        <v>12</v>
      </c>
      <c r="B18" s="111" t="s">
        <v>44</v>
      </c>
      <c r="C18" s="93">
        <v>1</v>
      </c>
      <c r="D18" s="94" t="s">
        <v>22</v>
      </c>
      <c r="E18" s="95" t="s">
        <v>45</v>
      </c>
      <c r="F18" s="49" t="s">
        <v>75</v>
      </c>
      <c r="G18" s="135"/>
      <c r="H18" s="135"/>
      <c r="I18" s="135"/>
      <c r="J18" s="50">
        <f t="shared" si="0"/>
        <v>1600</v>
      </c>
      <c r="K18" s="28">
        <v>1600</v>
      </c>
      <c r="L18" s="54">
        <v>187</v>
      </c>
      <c r="M18" s="55">
        <f t="shared" si="1"/>
        <v>187</v>
      </c>
      <c r="N18" s="53" t="str">
        <f t="shared" si="2"/>
        <v>VYHOVUJE</v>
      </c>
      <c r="O18" s="96" t="s">
        <v>3</v>
      </c>
    </row>
    <row r="19" spans="1:16" ht="77.25" customHeight="1" thickBot="1" x14ac:dyDescent="0.3">
      <c r="A19" s="97">
        <v>13</v>
      </c>
      <c r="B19" s="112" t="s">
        <v>65</v>
      </c>
      <c r="C19" s="99">
        <v>2</v>
      </c>
      <c r="D19" s="100" t="s">
        <v>22</v>
      </c>
      <c r="E19" s="101" t="s">
        <v>49</v>
      </c>
      <c r="F19" s="56" t="s">
        <v>78</v>
      </c>
      <c r="G19" s="136"/>
      <c r="H19" s="136"/>
      <c r="I19" s="136"/>
      <c r="J19" s="57">
        <f t="shared" si="0"/>
        <v>3200</v>
      </c>
      <c r="K19" s="29">
        <v>1600</v>
      </c>
      <c r="L19" s="66">
        <v>208</v>
      </c>
      <c r="M19" s="67">
        <f t="shared" si="1"/>
        <v>416</v>
      </c>
      <c r="N19" s="60" t="str">
        <f t="shared" si="2"/>
        <v>VYHOVUJE</v>
      </c>
      <c r="O19" s="102" t="s">
        <v>12</v>
      </c>
    </row>
    <row r="20" spans="1:16" ht="48.75" customHeight="1" thickTop="1" thickBot="1" x14ac:dyDescent="0.3">
      <c r="A20" s="103">
        <v>14</v>
      </c>
      <c r="B20" s="104" t="s">
        <v>46</v>
      </c>
      <c r="C20" s="105">
        <v>1</v>
      </c>
      <c r="D20" s="106" t="s">
        <v>22</v>
      </c>
      <c r="E20" s="107" t="s">
        <v>47</v>
      </c>
      <c r="F20" s="61" t="s">
        <v>79</v>
      </c>
      <c r="G20" s="108" t="s">
        <v>52</v>
      </c>
      <c r="H20" s="106" t="s">
        <v>63</v>
      </c>
      <c r="I20" s="106" t="s">
        <v>62</v>
      </c>
      <c r="J20" s="62">
        <f t="shared" si="0"/>
        <v>2070</v>
      </c>
      <c r="K20" s="30">
        <v>2070</v>
      </c>
      <c r="L20" s="68">
        <v>292</v>
      </c>
      <c r="M20" s="69">
        <f t="shared" si="1"/>
        <v>292</v>
      </c>
      <c r="N20" s="63" t="str">
        <f t="shared" si="2"/>
        <v>VYHOVUJE</v>
      </c>
      <c r="O20" s="109" t="s">
        <v>3</v>
      </c>
    </row>
    <row r="21" spans="1:16" ht="13.5" customHeight="1" thickTop="1" thickBot="1" x14ac:dyDescent="0.3">
      <c r="A21" s="113"/>
      <c r="B21" s="114"/>
      <c r="C21" s="113"/>
      <c r="D21" s="114"/>
      <c r="E21" s="114"/>
      <c r="F21" s="115"/>
      <c r="G21" s="114"/>
      <c r="H21" s="114"/>
      <c r="I21" s="114"/>
      <c r="J21" s="113"/>
      <c r="K21" s="113"/>
      <c r="L21" s="116"/>
      <c r="M21" s="113"/>
      <c r="N21" s="113"/>
      <c r="O21" s="117"/>
      <c r="P21" s="3"/>
    </row>
    <row r="22" spans="1:16" ht="60.75" customHeight="1" thickTop="1" thickBot="1" x14ac:dyDescent="0.3">
      <c r="A22" s="133" t="s">
        <v>15</v>
      </c>
      <c r="B22" s="133"/>
      <c r="C22" s="133"/>
      <c r="D22" s="133"/>
      <c r="E22" s="133"/>
      <c r="F22" s="133"/>
      <c r="G22" s="133"/>
      <c r="H22" s="118"/>
      <c r="I22" s="118"/>
      <c r="J22" s="4"/>
      <c r="K22" s="26" t="s">
        <v>5</v>
      </c>
      <c r="L22" s="126" t="s">
        <v>6</v>
      </c>
      <c r="M22" s="127"/>
      <c r="N22" s="128"/>
      <c r="O22" s="119"/>
    </row>
    <row r="23" spans="1:16" ht="33" customHeight="1" thickTop="1" thickBot="1" x14ac:dyDescent="0.3">
      <c r="A23" s="129" t="s">
        <v>4</v>
      </c>
      <c r="B23" s="129"/>
      <c r="C23" s="129"/>
      <c r="D23" s="129"/>
      <c r="E23" s="129"/>
      <c r="F23" s="129"/>
      <c r="G23" s="120"/>
      <c r="H23" s="20"/>
      <c r="I23" s="20"/>
      <c r="J23" s="5"/>
      <c r="K23" s="70">
        <f>SUM(J7:J20)</f>
        <v>29270</v>
      </c>
      <c r="L23" s="130">
        <f>SUM(M7:M20)</f>
        <v>7375</v>
      </c>
      <c r="M23" s="131"/>
      <c r="N23" s="132"/>
      <c r="O23" s="121"/>
    </row>
    <row r="24" spans="1:16" ht="39.75" customHeight="1" thickTop="1" x14ac:dyDescent="0.25">
      <c r="H24" s="21"/>
      <c r="I24" s="21"/>
      <c r="J24" s="7"/>
      <c r="K24" s="7"/>
      <c r="L24" s="6"/>
      <c r="M24" s="6"/>
      <c r="N24" s="6"/>
      <c r="O24" s="25"/>
      <c r="P24" s="6"/>
    </row>
    <row r="25" spans="1:16" ht="19.899999999999999" customHeight="1" x14ac:dyDescent="0.25">
      <c r="H25" s="21"/>
      <c r="I25" s="21"/>
      <c r="J25" s="7"/>
      <c r="K25" s="8"/>
      <c r="L25" s="8"/>
      <c r="M25" s="8"/>
      <c r="N25" s="6"/>
      <c r="O25" s="25"/>
      <c r="P25" s="6"/>
    </row>
    <row r="26" spans="1:16" ht="71.25" customHeight="1" x14ac:dyDescent="0.25">
      <c r="H26" s="21"/>
      <c r="I26" s="21"/>
      <c r="J26" s="7"/>
      <c r="K26" s="8"/>
      <c r="L26" s="8"/>
      <c r="M26" s="8"/>
      <c r="N26" s="6"/>
      <c r="O26" s="25"/>
      <c r="P26" s="6"/>
    </row>
    <row r="27" spans="1:16" ht="36" customHeight="1" x14ac:dyDescent="0.25">
      <c r="H27" s="22"/>
      <c r="I27" s="22"/>
      <c r="J27" s="9"/>
      <c r="K27" s="7"/>
      <c r="L27" s="6"/>
      <c r="M27" s="6"/>
      <c r="N27" s="6"/>
      <c r="O27" s="25"/>
      <c r="P27" s="6"/>
    </row>
    <row r="28" spans="1:16" ht="14.25" customHeight="1" x14ac:dyDescent="0.25">
      <c r="A28" s="6"/>
      <c r="B28" s="18"/>
      <c r="C28" s="10"/>
      <c r="D28" s="19"/>
      <c r="E28" s="18"/>
      <c r="F28" s="7"/>
      <c r="G28" s="18"/>
      <c r="H28" s="23"/>
      <c r="I28" s="23"/>
      <c r="J28" s="7"/>
      <c r="K28" s="7"/>
      <c r="L28" s="6"/>
      <c r="M28" s="6"/>
      <c r="N28" s="6"/>
      <c r="O28" s="25"/>
      <c r="P28" s="6"/>
    </row>
    <row r="29" spans="1:16" ht="14.25" customHeight="1" x14ac:dyDescent="0.25">
      <c r="A29" s="6"/>
      <c r="B29" s="18"/>
      <c r="C29" s="10"/>
      <c r="D29" s="19"/>
      <c r="E29" s="18"/>
      <c r="F29" s="7"/>
      <c r="G29" s="18"/>
      <c r="H29" s="23"/>
      <c r="I29" s="23"/>
      <c r="J29" s="7"/>
      <c r="K29" s="7"/>
      <c r="L29" s="6"/>
      <c r="M29" s="6"/>
      <c r="N29" s="6"/>
      <c r="O29" s="25"/>
      <c r="P29" s="6"/>
    </row>
    <row r="30" spans="1:16" ht="14.25" customHeight="1" x14ac:dyDescent="0.25">
      <c r="A30" s="6"/>
      <c r="B30" s="18"/>
      <c r="C30" s="10"/>
      <c r="D30" s="19"/>
      <c r="E30" s="18"/>
      <c r="F30" s="7"/>
      <c r="G30" s="18"/>
      <c r="H30" s="23"/>
      <c r="I30" s="23"/>
      <c r="J30" s="7"/>
      <c r="K30" s="7"/>
      <c r="L30" s="6"/>
      <c r="M30" s="6"/>
      <c r="N30" s="6"/>
      <c r="O30" s="25"/>
      <c r="P30" s="6"/>
    </row>
    <row r="31" spans="1:16" ht="14.25" customHeight="1" x14ac:dyDescent="0.25">
      <c r="A31" s="6"/>
      <c r="B31" s="18"/>
      <c r="C31" s="10"/>
      <c r="D31" s="19"/>
      <c r="E31" s="18"/>
      <c r="F31" s="7"/>
      <c r="G31" s="18"/>
      <c r="H31" s="23"/>
      <c r="I31" s="23"/>
      <c r="J31" s="7"/>
      <c r="K31" s="7"/>
      <c r="L31" s="6"/>
      <c r="M31" s="6"/>
      <c r="N31" s="6"/>
      <c r="O31" s="25"/>
      <c r="P31" s="6"/>
    </row>
    <row r="32" spans="1:16" x14ac:dyDescent="0.25">
      <c r="B32" s="11"/>
      <c r="C32"/>
      <c r="D32" s="11"/>
      <c r="E32" s="11"/>
      <c r="F32"/>
      <c r="G32" s="11"/>
      <c r="I32" s="11"/>
      <c r="J32"/>
    </row>
    <row r="33" spans="2:10" x14ac:dyDescent="0.25">
      <c r="B33" s="11"/>
      <c r="C33"/>
      <c r="D33" s="11"/>
      <c r="E33" s="11"/>
      <c r="F33"/>
      <c r="G33" s="11"/>
      <c r="I33" s="11"/>
      <c r="J33"/>
    </row>
    <row r="34" spans="2:10" x14ac:dyDescent="0.25">
      <c r="B34" s="11"/>
      <c r="C34"/>
      <c r="D34" s="11"/>
      <c r="E34" s="11"/>
      <c r="F34"/>
      <c r="G34" s="11"/>
      <c r="I34" s="11"/>
      <c r="J34"/>
    </row>
  </sheetData>
  <sheetProtection password="F79C" sheet="1" objects="1" scenarios="1" selectLockedCells="1"/>
  <mergeCells count="13">
    <mergeCell ref="A1:B1"/>
    <mergeCell ref="F2:H2"/>
    <mergeCell ref="L1:N1"/>
    <mergeCell ref="L22:N22"/>
    <mergeCell ref="A23:F23"/>
    <mergeCell ref="L23:N23"/>
    <mergeCell ref="A22:G22"/>
    <mergeCell ref="G7:G11"/>
    <mergeCell ref="G15:G19"/>
    <mergeCell ref="H7:H11"/>
    <mergeCell ref="H15:H19"/>
    <mergeCell ref="I7:I11"/>
    <mergeCell ref="I15:I19"/>
  </mergeCells>
  <conditionalFormatting sqref="C7:C20 A7:A20">
    <cfRule type="containsBlanks" dxfId="8" priority="49">
      <formula>LEN(TRIM(A7))=0</formula>
    </cfRule>
  </conditionalFormatting>
  <conditionalFormatting sqref="A7:A20">
    <cfRule type="cellIs" dxfId="7" priority="44" operator="greaterThanOrEqual">
      <formula>1</formula>
    </cfRule>
  </conditionalFormatting>
  <conditionalFormatting sqref="N7:N20">
    <cfRule type="cellIs" dxfId="6" priority="40" operator="equal">
      <formula>"NEVYHOVUJE"</formula>
    </cfRule>
    <cfRule type="cellIs" dxfId="5" priority="41" operator="equal">
      <formula>"VYHOVUJE"</formula>
    </cfRule>
  </conditionalFormatting>
  <conditionalFormatting sqref="F7:F20 L7:L20">
    <cfRule type="notContainsBlanks" dxfId="4" priority="14">
      <formula>LEN(TRIM(F7))&gt;0</formula>
    </cfRule>
    <cfRule type="containsBlanks" dxfId="3" priority="15">
      <formula>LEN(TRIM(F7))=0</formula>
    </cfRule>
  </conditionalFormatting>
  <conditionalFormatting sqref="F7:F20 L7:L20">
    <cfRule type="notContainsBlanks" dxfId="2" priority="13">
      <formula>LEN(TRIM(F7))&gt;0</formula>
    </cfRule>
  </conditionalFormatting>
  <conditionalFormatting sqref="F7:F20">
    <cfRule type="notContainsBlanks" dxfId="1" priority="12">
      <formula>LEN(TRIM(F7))&gt;0</formula>
    </cfRule>
    <cfRule type="containsBlanks" dxfId="0" priority="16">
      <formula>LEN(TRIM(F7))=0</formula>
    </cfRule>
  </conditionalFormatting>
  <dataValidations count="2">
    <dataValidation type="list" showInputMessage="1" showErrorMessage="1" sqref="D7:D20">
      <formula1>"ks,bal,sada,"</formula1>
    </dataValidation>
    <dataValidation type="list" allowBlank="1" showInputMessage="1" showErrorMessage="1" sqref="O7:O20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J2EVVFG72kOH8xiApfc6zVBSQQA=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L3ARNcCvMtlZWYaiLBrA/3Zf3X0=</DigestValue>
    </Reference>
  </SignedInfo>
  <SignatureValue>FaYNstdis2azUisUMApwbr6XW0ODalfxoqEah48vhhLlU12SNg3DjRy/6kuuqnScLwPWbMuCOAm4
9O9tvxKhmQO6VX27UBcX76fc/ypzgI5PRForDsVE+2QyGvGuuyxN2IYNxwkc2adbaKiwLIhIET0S
R46x31kktAS6iqRwz3AfBh1ZB/R8aSQL9eOMJGWRTzjyyg/xH7lVxAXoWdbL3pamsMq1FNuK/V23
y0N712w0+1DqEx2rFNGx00TVGjjOxsUlGCyCkSMnJZBWWWk7escDD9Afc9oB+7hu6pitR7ybNSRW
ohtSdiQyxpNAAb3JZ1BUVAgl4r84xE4E2yOO9A==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B+06jOrs+3N6SCa2qelVGTXfmos=</DigestValue>
      </Reference>
      <Reference URI="/xl/worksheets/sheet1.xml?ContentType=application/vnd.openxmlformats-officedocument.spreadsheetml.worksheet+xml">
        <DigestMethod Algorithm="http://www.w3.org/2000/09/xmldsig#sha1"/>
        <DigestValue>ImRaRZQOyeArjdgxbP9zpmPRPpY=</DigestValue>
      </Reference>
      <Reference URI="/xl/styles.xml?ContentType=application/vnd.openxmlformats-officedocument.spreadsheetml.styles+xml">
        <DigestMethod Algorithm="http://www.w3.org/2000/09/xmldsig#sha1"/>
        <DigestValue>sSw0AqXxVIU/Arrmj/IldFitxvU=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IkD/caHR//pAGhzPu/KLXelodBg=</DigestValue>
      </Reference>
      <Reference URI="/xl/sharedStrings.xml?ContentType=application/vnd.openxmlformats-officedocument.spreadsheetml.sharedStrings+xml">
        <DigestMethod Algorithm="http://www.w3.org/2000/09/xmldsig#sha1"/>
        <DigestValue>qIHvaeSDv2W9H7FeLqneqB/mCZE=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2017-03-03T08:07:51Z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2017-03-03T08:07:51Z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Jiřina Hirschlová</cp:lastModifiedBy>
  <cp:lastPrinted>2017-02-14T07:50:00Z</cp:lastPrinted>
  <dcterms:created xsi:type="dcterms:W3CDTF">2014-03-05T12:43:32Z</dcterms:created>
  <dcterms:modified xsi:type="dcterms:W3CDTF">2017-02-16T06:48:00Z</dcterms:modified>
</cp:coreProperties>
</file>