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23130" windowHeight="12795" tabRatio="645"/>
  </bookViews>
  <sheets>
    <sheet name="Tonery" sheetId="22" r:id="rId1"/>
  </sheets>
  <definedNames>
    <definedName name="_xlnm.Print_Area" localSheetId="0">Tonery!$A$1:$Q$26</definedName>
  </definedNames>
  <calcPr calcId="145621"/>
</workbook>
</file>

<file path=xl/calcChain.xml><?xml version="1.0" encoding="utf-8"?>
<calcChain xmlns="http://schemas.openxmlformats.org/spreadsheetml/2006/main">
  <c r="P19" i="22" l="1"/>
  <c r="P18" i="22"/>
  <c r="P17" i="22"/>
  <c r="P16" i="22"/>
  <c r="P15" i="22"/>
  <c r="P14" i="22"/>
  <c r="P13" i="22"/>
  <c r="P12" i="22"/>
  <c r="P11" i="22"/>
  <c r="P10" i="22"/>
  <c r="P9" i="22"/>
  <c r="P8" i="22"/>
  <c r="P7" i="22"/>
  <c r="L7" i="22"/>
  <c r="L8" i="22"/>
  <c r="L9" i="22"/>
  <c r="L10" i="22"/>
  <c r="L11" i="22"/>
  <c r="L12" i="22"/>
  <c r="L13" i="22"/>
  <c r="L14" i="22"/>
  <c r="L15" i="22"/>
  <c r="L16" i="22"/>
  <c r="L17" i="22"/>
  <c r="L18" i="22"/>
  <c r="L19" i="22"/>
  <c r="O7" i="22"/>
  <c r="O8" i="22"/>
  <c r="O9" i="22"/>
  <c r="O10" i="22"/>
  <c r="O11" i="22"/>
  <c r="O12" i="22"/>
  <c r="O13" i="22"/>
  <c r="O14" i="22"/>
  <c r="O15" i="22"/>
  <c r="O16" i="22"/>
  <c r="O17" i="22"/>
  <c r="O18" i="22"/>
  <c r="O19" i="22"/>
  <c r="M22" i="22" l="1"/>
  <c r="N22" i="22"/>
</calcChain>
</file>

<file path=xl/sharedStrings.xml><?xml version="1.0" encoding="utf-8"?>
<sst xmlns="http://schemas.openxmlformats.org/spreadsheetml/2006/main" count="107" uniqueCount="77">
  <si>
    <t>Množství</t>
  </si>
  <si>
    <t>Položka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</si>
  <si>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</si>
  <si>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</si>
  <si>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</si>
  <si>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</si>
  <si>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</si>
  <si>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</si>
  <si>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</si>
  <si>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</si>
  <si>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</si>
  <si>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</si>
  <si>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tiskové zařízení je v záruční době</t>
  </si>
  <si>
    <t>tiskové zařízení není v záruční době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</si>
  <si>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</si>
  <si>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</si>
  <si>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</si>
  <si>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</si>
  <si>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</si>
  <si>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</si>
  <si>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GAČR - P202/12/G061-CE-ITI</t>
  </si>
  <si>
    <t>Technická 8, UC 226,Plzeń</t>
  </si>
  <si>
    <t>KMA - L.Janečková tel:37763 2601</t>
  </si>
  <si>
    <t>Toner do tiskárny Samsung SCX-4200 - černý</t>
  </si>
  <si>
    <t>Toner do tiskárny Canon MF5800, černý</t>
  </si>
  <si>
    <t xml:space="preserve">Originální, nebo kompatibilní toner splňující podmínky certifikátu STMC. Minimální výtěžnost při 5% pokrytí 6500 stran. </t>
  </si>
  <si>
    <t>Kollárova 19, Plzeň, KO 325</t>
  </si>
  <si>
    <t>PS - I. Mikulášková, tel:37763 1501</t>
  </si>
  <si>
    <t>Originální toner. Výtěžnost 3500 stran.</t>
  </si>
  <si>
    <t>Originální toner. Výtěžnost 2000 stran.</t>
  </si>
  <si>
    <t xml:space="preserve">Toner do tiskárny OKI MC352 cyan </t>
  </si>
  <si>
    <t xml:space="preserve">Toner do tiskárny OKI MC352 magenta </t>
  </si>
  <si>
    <t xml:space="preserve">Toner do tiskárny OKI MC352 black </t>
  </si>
  <si>
    <t>KPG - H. Zavitkovská tel. 37763 6341</t>
  </si>
  <si>
    <t>Chodské nám. 1, 1. patro dv. CH206,Plzeń</t>
  </si>
  <si>
    <t xml:space="preserve">Originální, nebo kompatibilní toner splňující podmínky certifikátu STMC. Minimální výtěžnost při 5% pokrytí 1500 stran. </t>
  </si>
  <si>
    <t xml:space="preserve">Originální, nebo kompatibilní toner splňující podmínky certifikátu STMC. Minimální výtěžnost při 5% pokrytí 1000 stran. </t>
  </si>
  <si>
    <t>Toner do tiskárny Samsung CLX - 3185 black</t>
  </si>
  <si>
    <t>Toner do tiskárny Samsung CLX - 3185 magenta</t>
  </si>
  <si>
    <t>Toner do tiskárny Samsung CLX - 3185 cyan</t>
  </si>
  <si>
    <t>Toner do tiskárny Samsung CLX - 3185 yellow</t>
  </si>
  <si>
    <t>Toner do tiskárny OKI MC352dn černý</t>
  </si>
  <si>
    <t>Toner do tiskárny OKI MC352dn magenta</t>
  </si>
  <si>
    <t>Toner do tiskárny OKI MC352dn cyan</t>
  </si>
  <si>
    <t>Originální  toner. Minimální výtěžnost 3500 stran A4 dle ISO-ISC 19798.</t>
  </si>
  <si>
    <t>Originální  toner. Minimální výtěžnost  2000 stran A4 dle ISO-ISC 19798.</t>
  </si>
  <si>
    <t>Originální toner. Minimální výtěžnost při 2000 stran A4 dle ISO-ISC 19798.</t>
  </si>
  <si>
    <t>ZČU Plzeň, NTIS, Technická 8 (UN562)</t>
  </si>
  <si>
    <t>požaduji jedině originální toner, s neoriginálním tiskárna nefunguje (chyba Power OFF/ON, 231:Error 03)</t>
  </si>
  <si>
    <t>Doc. Vlasta Radová, tel. 37763 2547</t>
  </si>
  <si>
    <t>KVD - p.Michalík Petr,tel: 37763 6443</t>
  </si>
  <si>
    <t>Klatovská 51, Plzeň, 1.p., č.dv.KL216b</t>
  </si>
  <si>
    <t>samostatná faktura</t>
  </si>
  <si>
    <t>Tonery - 004 - 2017 (T-004-2017)</t>
  </si>
  <si>
    <t>Priloha_c._1_Kupni_smlouvy_technicka_specifikace_T-004-2017</t>
  </si>
  <si>
    <t>Originální nebo kompatibilní toner splňující podmínky certifikátu STMC. Minimální výtěžnost při 5% pokrytí 3000 stran A4 .</t>
  </si>
  <si>
    <t xml:space="preserve">Toner do tiskárny OKI MC352 yellow </t>
  </si>
  <si>
    <t>Obchodní název + typ</t>
  </si>
  <si>
    <t>Název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</si>
  <si>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</si>
  <si>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</si>
  <si>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</si>
  <si>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</si>
  <si>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t xml:space="preserve">Kontaktní osoba 
k převzetí zboží </t>
  </si>
  <si>
    <t xml:space="preserve">Místo dodání 
</t>
  </si>
  <si>
    <t>CPV - výběr
TONERY</t>
  </si>
  <si>
    <t xml:space="preserve">POZNÁMKA </t>
  </si>
  <si>
    <t>Lamda SCX-D4200A</t>
  </si>
  <si>
    <t>Lamda CRG-719H</t>
  </si>
  <si>
    <t>OKI 44469704</t>
  </si>
  <si>
    <t>OKI 44469706</t>
  </si>
  <si>
    <t>OKI 44469803</t>
  </si>
  <si>
    <t>OKI 44469705</t>
  </si>
  <si>
    <t>Lamda CLT-K4072S</t>
  </si>
  <si>
    <t>Lamda CLT-M4072S</t>
  </si>
  <si>
    <t>Lamda CLT-C4072S</t>
  </si>
  <si>
    <t>Lamda CLT-Y4072S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</si>
</sst>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165" fontId="0" fillId="0" borderId="23" xfId="0" applyNumberFormat="1" applyBorder="1" applyAlignment="1" applyProtection="1">
      <alignment horizontal="right" vertical="center" indent="1"/>
    </xf>
    <xf numFmtId="0" fontId="0" fillId="4" borderId="19" xfId="0" applyFont="1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28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2" fontId="0" fillId="3" borderId="22" xfId="0" applyNumberFormat="1" applyFill="1" applyBorder="1" applyAlignment="1" applyProtection="1">
      <alignment horizontal="center" vertical="center" wrapText="1"/>
    </xf>
    <xf numFmtId="0" fontId="4" fillId="4" borderId="21" xfId="0" applyNumberFormat="1" applyFont="1" applyFill="1" applyBorder="1" applyAlignment="1" applyProtection="1">
      <alignment horizontal="left" vertical="center" wrapText="1"/>
    </xf>
    <xf numFmtId="1" fontId="0" fillId="4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left" vertical="center" wrapText="1"/>
    </xf>
    <xf numFmtId="0" fontId="0" fillId="0" borderId="0" xfId="0" applyProtection="1"/>
    <xf numFmtId="0" fontId="0" fillId="4" borderId="21" xfId="0" applyNumberFormat="1" applyFill="1" applyBorder="1" applyAlignment="1" applyProtection="1">
      <alignment horizontal="left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2" fontId="0" fillId="3" borderId="12" xfId="0" applyNumberFormat="1" applyFill="1" applyBorder="1" applyAlignment="1" applyProtection="1">
      <alignment horizontal="center" vertical="center" wrapText="1"/>
    </xf>
    <xf numFmtId="0" fontId="0" fillId="4" borderId="0" xfId="0" applyNumberFormat="1" applyFill="1" applyAlignment="1" applyProtection="1">
      <alignment horizontal="left" vertical="center" wrapText="1"/>
    </xf>
    <xf numFmtId="1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2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left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2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left" wrapTex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/>
    </xf>
    <xf numFmtId="0" fontId="0" fillId="4" borderId="23" xfId="0" applyNumberFormat="1" applyFont="1" applyFill="1" applyBorder="1" applyAlignment="1" applyProtection="1">
      <alignment horizontal="left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Alignment="1" applyProtection="1">
      <alignment vertical="top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7" xfId="0" applyFont="1" applyFill="1" applyBorder="1" applyAlignment="1" applyProtection="1">
      <alignment horizontal="center" vertical="center" wrapText="1"/>
    </xf>
    <xf numFmtId="0" fontId="0" fillId="4" borderId="26" xfId="0" applyFon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33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tabSelected="1" topLeftCell="E1" zoomScale="70" zoomScaleNormal="70" zoomScaleSheetLayoutView="55" workbookViewId="0">
      <selection activeCell="N19" sqref="N19"/>
    </sheetView>
  </sheetViews>
  <sheetFormatPr defaultColWidth="8.85546875" defaultRowHeight="15" x14ac:dyDescent="0.25"/>
  <cols>
    <col min="1" max="1" width="5.7109375" style="75" customWidth="1"/>
    <col min="2" max="2" width="43.42578125" style="10" customWidth="1"/>
    <col min="3" max="3" width="9.7109375" style="105" customWidth="1"/>
    <col min="4" max="4" width="9" style="14" customWidth="1"/>
    <col min="5" max="6" width="50.7109375" style="10" customWidth="1"/>
    <col min="7" max="7" width="20.85546875" style="10" customWidth="1"/>
    <col min="8" max="8" width="19" style="10" customWidth="1"/>
    <col min="9" max="9" width="28" style="11" customWidth="1"/>
    <col min="10" max="10" width="20.5703125" style="11" customWidth="1"/>
    <col min="11" max="11" width="19.85546875" style="10" customWidth="1"/>
    <col min="12" max="12" width="22.140625" style="113" hidden="1" customWidth="1"/>
    <col min="13" max="13" width="20.85546875" style="75" customWidth="1"/>
    <col min="14" max="14" width="26.5703125" style="75" customWidth="1"/>
    <col min="15" max="15" width="21" style="75" customWidth="1"/>
    <col min="16" max="16" width="19.42578125" style="75" customWidth="1"/>
    <col min="17" max="17" width="20.42578125" style="75" customWidth="1"/>
    <col min="18" max="18" width="51.7109375" style="97" customWidth="1"/>
    <col min="19" max="16384" width="8.85546875" style="75"/>
  </cols>
  <sheetData>
    <row r="1" spans="1:18" s="11" customFormat="1" ht="24.6" customHeight="1" x14ac:dyDescent="0.3">
      <c r="A1" s="121" t="s">
        <v>53</v>
      </c>
      <c r="B1" s="122"/>
      <c r="C1" s="14"/>
      <c r="D1" s="14"/>
      <c r="E1" s="10"/>
      <c r="F1" s="10"/>
      <c r="G1" s="56"/>
      <c r="H1" s="57"/>
      <c r="I1" s="57"/>
      <c r="J1" s="58"/>
      <c r="K1" s="10"/>
      <c r="L1" s="10"/>
      <c r="N1" s="123" t="s">
        <v>54</v>
      </c>
      <c r="O1" s="123"/>
      <c r="P1" s="123"/>
      <c r="R1" s="59"/>
    </row>
    <row r="2" spans="1:18" s="11" customFormat="1" ht="18.75" customHeight="1" x14ac:dyDescent="0.3">
      <c r="B2" s="10"/>
      <c r="C2" s="8"/>
      <c r="D2" s="9"/>
      <c r="E2" s="10"/>
      <c r="F2" s="10"/>
      <c r="G2" s="59"/>
      <c r="H2" s="59"/>
      <c r="I2" s="59"/>
      <c r="J2" s="59"/>
      <c r="K2" s="10"/>
      <c r="L2" s="10"/>
      <c r="N2" s="60"/>
      <c r="O2" s="60"/>
      <c r="Q2" s="61"/>
      <c r="R2" s="62"/>
    </row>
    <row r="3" spans="1:18" s="11" customFormat="1" ht="26.25" customHeight="1" x14ac:dyDescent="0.25">
      <c r="A3" s="63"/>
      <c r="B3" s="64" t="s">
        <v>11</v>
      </c>
      <c r="C3" s="65"/>
      <c r="D3" s="65"/>
      <c r="E3" s="65"/>
      <c r="F3" s="65"/>
      <c r="G3" s="59"/>
      <c r="H3" s="59"/>
      <c r="I3" s="59"/>
      <c r="J3" s="59"/>
      <c r="K3" s="60"/>
      <c r="L3" s="59"/>
      <c r="M3" s="59"/>
      <c r="N3" s="60"/>
      <c r="O3" s="60"/>
      <c r="Q3" s="60"/>
      <c r="R3" s="59"/>
    </row>
    <row r="4" spans="1:18" s="11" customFormat="1" ht="21" customHeight="1" thickBot="1" x14ac:dyDescent="0.3">
      <c r="A4" s="66"/>
      <c r="B4" s="67" t="s">
        <v>16</v>
      </c>
      <c r="C4" s="65"/>
      <c r="D4" s="65"/>
      <c r="E4" s="65"/>
      <c r="F4" s="65"/>
      <c r="G4" s="60"/>
      <c r="H4" s="60"/>
      <c r="I4" s="60"/>
      <c r="J4" s="60"/>
      <c r="K4" s="60"/>
      <c r="L4" s="10"/>
      <c r="M4" s="10"/>
      <c r="N4" s="60"/>
      <c r="O4" s="60"/>
      <c r="Q4" s="60"/>
      <c r="R4" s="59"/>
    </row>
    <row r="5" spans="1:18" s="11" customFormat="1" ht="42.75" customHeight="1" thickBot="1" x14ac:dyDescent="0.3">
      <c r="A5" s="12"/>
      <c r="B5" s="13"/>
      <c r="C5" s="14"/>
      <c r="D5" s="14"/>
      <c r="E5" s="10"/>
      <c r="F5" s="44" t="s">
        <v>14</v>
      </c>
      <c r="G5" s="10"/>
      <c r="H5" s="10"/>
      <c r="I5" s="68"/>
      <c r="K5" s="10"/>
      <c r="L5" s="15"/>
      <c r="N5" s="29" t="s">
        <v>14</v>
      </c>
      <c r="R5" s="69"/>
    </row>
    <row r="6" spans="1:18" s="11" customFormat="1" ht="112.5" customHeight="1" thickTop="1" thickBot="1" x14ac:dyDescent="0.3">
      <c r="A6" s="16" t="s">
        <v>1</v>
      </c>
      <c r="B6" s="34" t="s">
        <v>58</v>
      </c>
      <c r="C6" s="34" t="s">
        <v>0</v>
      </c>
      <c r="D6" s="34" t="s">
        <v>59</v>
      </c>
      <c r="E6" s="34" t="s">
        <v>60</v>
      </c>
      <c r="F6" s="45" t="s">
        <v>57</v>
      </c>
      <c r="G6" s="34" t="s">
        <v>61</v>
      </c>
      <c r="H6" s="34" t="s">
        <v>62</v>
      </c>
      <c r="I6" s="34" t="s">
        <v>15</v>
      </c>
      <c r="J6" s="54" t="s">
        <v>63</v>
      </c>
      <c r="K6" s="34" t="s">
        <v>64</v>
      </c>
      <c r="L6" s="34" t="s">
        <v>6</v>
      </c>
      <c r="M6" s="34" t="s">
        <v>7</v>
      </c>
      <c r="N6" s="30" t="s">
        <v>8</v>
      </c>
      <c r="O6" s="54" t="s">
        <v>9</v>
      </c>
      <c r="P6" s="54" t="s">
        <v>10</v>
      </c>
      <c r="Q6" s="34" t="s">
        <v>66</v>
      </c>
      <c r="R6" s="34" t="s">
        <v>65</v>
      </c>
    </row>
    <row r="7" spans="1:18" ht="81" customHeight="1" thickTop="1" thickBot="1" x14ac:dyDescent="0.3">
      <c r="A7" s="70">
        <v>1</v>
      </c>
      <c r="B7" s="71" t="s">
        <v>23</v>
      </c>
      <c r="C7" s="72">
        <v>2</v>
      </c>
      <c r="D7" s="53" t="s">
        <v>18</v>
      </c>
      <c r="E7" s="71" t="s">
        <v>55</v>
      </c>
      <c r="F7" s="49" t="s">
        <v>67</v>
      </c>
      <c r="G7" s="73" t="s">
        <v>52</v>
      </c>
      <c r="H7" s="53" t="s">
        <v>19</v>
      </c>
      <c r="I7" s="53" t="s">
        <v>20</v>
      </c>
      <c r="J7" s="53" t="s">
        <v>22</v>
      </c>
      <c r="K7" s="53" t="s">
        <v>21</v>
      </c>
      <c r="L7" s="35">
        <f t="shared" ref="L7:L19" si="0">C7*M7</f>
        <v>2000</v>
      </c>
      <c r="M7" s="36">
        <v>1000</v>
      </c>
      <c r="N7" s="37">
        <v>444</v>
      </c>
      <c r="O7" s="38">
        <f t="shared" ref="O7:O19" si="1">C7*N7</f>
        <v>888</v>
      </c>
      <c r="P7" s="39" t="str">
        <f t="shared" ref="P7:P19" si="2">IF(ISNUMBER(N7), IF(N7&gt;M7,"NEVYHOVUJE","VYHOVUJE")," ")</f>
        <v>VYHOVUJE</v>
      </c>
      <c r="Q7" s="41" t="s">
        <v>13</v>
      </c>
      <c r="R7" s="74" t="s">
        <v>2</v>
      </c>
    </row>
    <row r="8" spans="1:18" ht="65.849999999999994" customHeight="1" thickTop="1" thickBot="1" x14ac:dyDescent="0.3">
      <c r="A8" s="70">
        <v>2</v>
      </c>
      <c r="B8" s="76" t="s">
        <v>24</v>
      </c>
      <c r="C8" s="72">
        <v>2</v>
      </c>
      <c r="D8" s="53" t="s">
        <v>18</v>
      </c>
      <c r="E8" s="76" t="s">
        <v>25</v>
      </c>
      <c r="F8" s="49" t="s">
        <v>68</v>
      </c>
      <c r="G8" s="77" t="s">
        <v>52</v>
      </c>
      <c r="H8" s="53"/>
      <c r="I8" s="53"/>
      <c r="J8" s="53" t="s">
        <v>27</v>
      </c>
      <c r="K8" s="52" t="s">
        <v>26</v>
      </c>
      <c r="L8" s="35">
        <f t="shared" si="0"/>
        <v>1400</v>
      </c>
      <c r="M8" s="36">
        <v>700</v>
      </c>
      <c r="N8" s="37">
        <v>341</v>
      </c>
      <c r="O8" s="40">
        <f t="shared" si="1"/>
        <v>682</v>
      </c>
      <c r="P8" s="39" t="str">
        <f t="shared" si="2"/>
        <v>VYHOVUJE</v>
      </c>
      <c r="Q8" s="42" t="s">
        <v>13</v>
      </c>
      <c r="R8" s="74" t="s">
        <v>2</v>
      </c>
    </row>
    <row r="9" spans="1:18" ht="45.75" customHeight="1" thickTop="1" x14ac:dyDescent="0.25">
      <c r="A9" s="78">
        <v>3</v>
      </c>
      <c r="B9" s="79" t="s">
        <v>32</v>
      </c>
      <c r="C9" s="80">
        <v>2</v>
      </c>
      <c r="D9" s="81" t="s">
        <v>18</v>
      </c>
      <c r="E9" s="79" t="s">
        <v>28</v>
      </c>
      <c r="F9" s="50" t="s">
        <v>71</v>
      </c>
      <c r="G9" s="125" t="s">
        <v>52</v>
      </c>
      <c r="H9" s="125"/>
      <c r="I9" s="125"/>
      <c r="J9" s="125" t="s">
        <v>33</v>
      </c>
      <c r="K9" s="125" t="s">
        <v>34</v>
      </c>
      <c r="L9" s="7">
        <f t="shared" si="0"/>
        <v>2600</v>
      </c>
      <c r="M9" s="23">
        <v>1300</v>
      </c>
      <c r="N9" s="32">
        <v>1245</v>
      </c>
      <c r="O9" s="33">
        <f t="shared" si="1"/>
        <v>2490</v>
      </c>
      <c r="P9" s="27" t="str">
        <f t="shared" si="2"/>
        <v>VYHOVUJE</v>
      </c>
      <c r="Q9" s="131" t="s">
        <v>12</v>
      </c>
      <c r="R9" s="128" t="s">
        <v>2</v>
      </c>
    </row>
    <row r="10" spans="1:18" x14ac:dyDescent="0.25">
      <c r="A10" s="82">
        <v>4</v>
      </c>
      <c r="B10" s="83" t="s">
        <v>30</v>
      </c>
      <c r="C10" s="84">
        <v>2</v>
      </c>
      <c r="D10" s="85" t="s">
        <v>18</v>
      </c>
      <c r="E10" s="83" t="s">
        <v>29</v>
      </c>
      <c r="F10" s="47" t="s">
        <v>70</v>
      </c>
      <c r="G10" s="126"/>
      <c r="H10" s="126"/>
      <c r="I10" s="126"/>
      <c r="J10" s="126"/>
      <c r="K10" s="126"/>
      <c r="L10" s="5">
        <f t="shared" si="0"/>
        <v>3520</v>
      </c>
      <c r="M10" s="21">
        <v>1760</v>
      </c>
      <c r="N10" s="24">
        <v>1680</v>
      </c>
      <c r="O10" s="28">
        <f t="shared" si="1"/>
        <v>3360</v>
      </c>
      <c r="P10" s="25" t="str">
        <f t="shared" si="2"/>
        <v>VYHOVUJE</v>
      </c>
      <c r="Q10" s="132"/>
      <c r="R10" s="129"/>
    </row>
    <row r="11" spans="1:18" x14ac:dyDescent="0.25">
      <c r="A11" s="78">
        <v>5</v>
      </c>
      <c r="B11" s="83" t="s">
        <v>56</v>
      </c>
      <c r="C11" s="84">
        <v>1</v>
      </c>
      <c r="D11" s="85" t="s">
        <v>18</v>
      </c>
      <c r="E11" s="83" t="s">
        <v>29</v>
      </c>
      <c r="F11" s="47" t="s">
        <v>69</v>
      </c>
      <c r="G11" s="126"/>
      <c r="H11" s="126"/>
      <c r="I11" s="126"/>
      <c r="J11" s="126"/>
      <c r="K11" s="126"/>
      <c r="L11" s="5">
        <f t="shared" si="0"/>
        <v>1760</v>
      </c>
      <c r="M11" s="21">
        <v>1760</v>
      </c>
      <c r="N11" s="24">
        <v>1680</v>
      </c>
      <c r="O11" s="28">
        <f t="shared" si="1"/>
        <v>1680</v>
      </c>
      <c r="P11" s="25" t="str">
        <f t="shared" si="2"/>
        <v>VYHOVUJE</v>
      </c>
      <c r="Q11" s="132"/>
      <c r="R11" s="129"/>
    </row>
    <row r="12" spans="1:18" ht="15.75" thickBot="1" x14ac:dyDescent="0.3">
      <c r="A12" s="86">
        <v>6</v>
      </c>
      <c r="B12" s="87" t="s">
        <v>31</v>
      </c>
      <c r="C12" s="88">
        <v>1</v>
      </c>
      <c r="D12" s="89" t="s">
        <v>18</v>
      </c>
      <c r="E12" s="87" t="s">
        <v>29</v>
      </c>
      <c r="F12" s="48" t="s">
        <v>72</v>
      </c>
      <c r="G12" s="127"/>
      <c r="H12" s="127"/>
      <c r="I12" s="127"/>
      <c r="J12" s="127"/>
      <c r="K12" s="127"/>
      <c r="L12" s="6">
        <f t="shared" si="0"/>
        <v>1760</v>
      </c>
      <c r="M12" s="22">
        <v>1760</v>
      </c>
      <c r="N12" s="43">
        <v>1680</v>
      </c>
      <c r="O12" s="31">
        <f t="shared" si="1"/>
        <v>1680</v>
      </c>
      <c r="P12" s="26" t="str">
        <f t="shared" si="2"/>
        <v>VYHOVUJE</v>
      </c>
      <c r="Q12" s="133"/>
      <c r="R12" s="130"/>
    </row>
    <row r="13" spans="1:18" ht="65.099999999999994" customHeight="1" thickTop="1" x14ac:dyDescent="0.25">
      <c r="A13" s="78">
        <v>7</v>
      </c>
      <c r="B13" s="90" t="s">
        <v>37</v>
      </c>
      <c r="C13" s="84">
        <v>1</v>
      </c>
      <c r="D13" s="85" t="s">
        <v>18</v>
      </c>
      <c r="E13" s="90" t="s">
        <v>35</v>
      </c>
      <c r="F13" s="46" t="s">
        <v>73</v>
      </c>
      <c r="G13" s="125" t="s">
        <v>52</v>
      </c>
      <c r="H13" s="125"/>
      <c r="I13" s="125"/>
      <c r="J13" s="125" t="s">
        <v>50</v>
      </c>
      <c r="K13" s="125" t="s">
        <v>51</v>
      </c>
      <c r="L13" s="7">
        <f t="shared" si="0"/>
        <v>1200</v>
      </c>
      <c r="M13" s="23">
        <v>1200</v>
      </c>
      <c r="N13" s="32">
        <v>382</v>
      </c>
      <c r="O13" s="33">
        <f t="shared" si="1"/>
        <v>382</v>
      </c>
      <c r="P13" s="27" t="str">
        <f t="shared" si="2"/>
        <v>VYHOVUJE</v>
      </c>
      <c r="Q13" s="131" t="s">
        <v>13</v>
      </c>
      <c r="R13" s="128" t="s">
        <v>2</v>
      </c>
    </row>
    <row r="14" spans="1:18" ht="65.099999999999994" customHeight="1" x14ac:dyDescent="0.25">
      <c r="A14" s="82">
        <v>8</v>
      </c>
      <c r="B14" s="90" t="s">
        <v>38</v>
      </c>
      <c r="C14" s="84">
        <v>1</v>
      </c>
      <c r="D14" s="85" t="s">
        <v>18</v>
      </c>
      <c r="E14" s="90" t="s">
        <v>36</v>
      </c>
      <c r="F14" s="47" t="s">
        <v>74</v>
      </c>
      <c r="G14" s="126"/>
      <c r="H14" s="126"/>
      <c r="I14" s="126"/>
      <c r="J14" s="126"/>
      <c r="K14" s="126"/>
      <c r="L14" s="5">
        <f t="shared" si="0"/>
        <v>1000</v>
      </c>
      <c r="M14" s="21">
        <v>1000</v>
      </c>
      <c r="N14" s="24">
        <v>382</v>
      </c>
      <c r="O14" s="28">
        <f t="shared" si="1"/>
        <v>382</v>
      </c>
      <c r="P14" s="25" t="str">
        <f t="shared" si="2"/>
        <v>VYHOVUJE</v>
      </c>
      <c r="Q14" s="132"/>
      <c r="R14" s="129"/>
    </row>
    <row r="15" spans="1:18" ht="65.099999999999994" customHeight="1" x14ac:dyDescent="0.25">
      <c r="A15" s="78">
        <v>9</v>
      </c>
      <c r="B15" s="90" t="s">
        <v>39</v>
      </c>
      <c r="C15" s="84">
        <v>1</v>
      </c>
      <c r="D15" s="85" t="s">
        <v>18</v>
      </c>
      <c r="E15" s="90" t="s">
        <v>36</v>
      </c>
      <c r="F15" s="47" t="s">
        <v>75</v>
      </c>
      <c r="G15" s="126"/>
      <c r="H15" s="126"/>
      <c r="I15" s="126"/>
      <c r="J15" s="126"/>
      <c r="K15" s="126"/>
      <c r="L15" s="5">
        <f t="shared" si="0"/>
        <v>1000</v>
      </c>
      <c r="M15" s="21">
        <v>1000</v>
      </c>
      <c r="N15" s="24">
        <v>382</v>
      </c>
      <c r="O15" s="28">
        <f t="shared" si="1"/>
        <v>382</v>
      </c>
      <c r="P15" s="25" t="str">
        <f t="shared" si="2"/>
        <v>VYHOVUJE</v>
      </c>
      <c r="Q15" s="132"/>
      <c r="R15" s="129"/>
    </row>
    <row r="16" spans="1:18" ht="65.099999999999994" customHeight="1" thickBot="1" x14ac:dyDescent="0.3">
      <c r="A16" s="86">
        <v>10</v>
      </c>
      <c r="B16" s="91" t="s">
        <v>40</v>
      </c>
      <c r="C16" s="88">
        <v>1</v>
      </c>
      <c r="D16" s="89" t="s">
        <v>18</v>
      </c>
      <c r="E16" s="91" t="s">
        <v>36</v>
      </c>
      <c r="F16" s="51" t="s">
        <v>76</v>
      </c>
      <c r="G16" s="127"/>
      <c r="H16" s="127"/>
      <c r="I16" s="127"/>
      <c r="J16" s="127"/>
      <c r="K16" s="127"/>
      <c r="L16" s="6">
        <f t="shared" si="0"/>
        <v>1000</v>
      </c>
      <c r="M16" s="22">
        <v>1000</v>
      </c>
      <c r="N16" s="43">
        <v>382</v>
      </c>
      <c r="O16" s="31">
        <f t="shared" si="1"/>
        <v>382</v>
      </c>
      <c r="P16" s="26" t="str">
        <f t="shared" si="2"/>
        <v>VYHOVUJE</v>
      </c>
      <c r="Q16" s="133"/>
      <c r="R16" s="130"/>
    </row>
    <row r="17" spans="1:19" ht="91.5" customHeight="1" thickTop="1" x14ac:dyDescent="0.25">
      <c r="A17" s="78">
        <v>11</v>
      </c>
      <c r="B17" s="92" t="s">
        <v>41</v>
      </c>
      <c r="C17" s="80">
        <v>1</v>
      </c>
      <c r="D17" s="81" t="s">
        <v>18</v>
      </c>
      <c r="E17" s="92" t="s">
        <v>44</v>
      </c>
      <c r="F17" s="50" t="s">
        <v>71</v>
      </c>
      <c r="G17" s="125" t="s">
        <v>52</v>
      </c>
      <c r="H17" s="125"/>
      <c r="I17" s="125"/>
      <c r="J17" s="125" t="s">
        <v>49</v>
      </c>
      <c r="K17" s="125" t="s">
        <v>47</v>
      </c>
      <c r="L17" s="7">
        <f t="shared" si="0"/>
        <v>1500</v>
      </c>
      <c r="M17" s="23">
        <v>1500</v>
      </c>
      <c r="N17" s="32">
        <v>1245</v>
      </c>
      <c r="O17" s="33">
        <f t="shared" si="1"/>
        <v>1245</v>
      </c>
      <c r="P17" s="27" t="str">
        <f t="shared" si="2"/>
        <v>VYHOVUJE</v>
      </c>
      <c r="Q17" s="131" t="s">
        <v>48</v>
      </c>
      <c r="R17" s="128" t="s">
        <v>2</v>
      </c>
    </row>
    <row r="18" spans="1:19" ht="42.75" customHeight="1" x14ac:dyDescent="0.25">
      <c r="A18" s="82">
        <v>12</v>
      </c>
      <c r="B18" s="92" t="s">
        <v>42</v>
      </c>
      <c r="C18" s="84">
        <v>1</v>
      </c>
      <c r="D18" s="85" t="s">
        <v>18</v>
      </c>
      <c r="E18" s="92" t="s">
        <v>45</v>
      </c>
      <c r="F18" s="47" t="s">
        <v>72</v>
      </c>
      <c r="G18" s="126"/>
      <c r="H18" s="126"/>
      <c r="I18" s="126"/>
      <c r="J18" s="126"/>
      <c r="K18" s="126"/>
      <c r="L18" s="5">
        <f t="shared" si="0"/>
        <v>2000</v>
      </c>
      <c r="M18" s="21">
        <v>2000</v>
      </c>
      <c r="N18" s="24">
        <v>1680</v>
      </c>
      <c r="O18" s="28">
        <f t="shared" si="1"/>
        <v>1680</v>
      </c>
      <c r="P18" s="25" t="str">
        <f t="shared" si="2"/>
        <v>VYHOVUJE</v>
      </c>
      <c r="Q18" s="132"/>
      <c r="R18" s="129"/>
    </row>
    <row r="19" spans="1:19" ht="65.25" customHeight="1" thickBot="1" x14ac:dyDescent="0.3">
      <c r="A19" s="70">
        <v>13</v>
      </c>
      <c r="B19" s="93" t="s">
        <v>43</v>
      </c>
      <c r="C19" s="88">
        <v>1</v>
      </c>
      <c r="D19" s="89" t="s">
        <v>18</v>
      </c>
      <c r="E19" s="93" t="s">
        <v>46</v>
      </c>
      <c r="F19" s="48" t="s">
        <v>70</v>
      </c>
      <c r="G19" s="127"/>
      <c r="H19" s="127"/>
      <c r="I19" s="127"/>
      <c r="J19" s="127"/>
      <c r="K19" s="127"/>
      <c r="L19" s="6">
        <f t="shared" si="0"/>
        <v>2000</v>
      </c>
      <c r="M19" s="22">
        <v>2000</v>
      </c>
      <c r="N19" s="43">
        <v>1680</v>
      </c>
      <c r="O19" s="31">
        <f t="shared" si="1"/>
        <v>1680</v>
      </c>
      <c r="P19" s="26" t="str">
        <f t="shared" si="2"/>
        <v>VYHOVUJE</v>
      </c>
      <c r="Q19" s="133"/>
      <c r="R19" s="130"/>
    </row>
    <row r="20" spans="1:19" ht="13.5" customHeight="1" thickTop="1" thickBot="1" x14ac:dyDescent="0.3">
      <c r="A20" s="94"/>
      <c r="B20" s="95"/>
      <c r="C20" s="94"/>
      <c r="D20" s="95"/>
      <c r="E20" s="95"/>
      <c r="F20" s="95"/>
      <c r="G20" s="95"/>
      <c r="H20" s="95"/>
      <c r="I20" s="95"/>
      <c r="J20" s="95"/>
      <c r="K20" s="95"/>
      <c r="L20" s="94"/>
      <c r="M20" s="94"/>
      <c r="N20" s="96"/>
      <c r="O20" s="94"/>
      <c r="P20" s="94"/>
      <c r="Q20" s="94"/>
      <c r="S20" s="94"/>
    </row>
    <row r="21" spans="1:19" ht="60.75" customHeight="1" thickTop="1" thickBot="1" x14ac:dyDescent="0.3">
      <c r="A21" s="124" t="s">
        <v>17</v>
      </c>
      <c r="B21" s="124"/>
      <c r="C21" s="124"/>
      <c r="D21" s="124"/>
      <c r="E21" s="124"/>
      <c r="F21" s="124"/>
      <c r="G21" s="4"/>
      <c r="H21" s="17"/>
      <c r="I21" s="17"/>
      <c r="J21" s="98"/>
      <c r="K21" s="98"/>
      <c r="L21" s="1"/>
      <c r="M21" s="34" t="s">
        <v>4</v>
      </c>
      <c r="N21" s="114" t="s">
        <v>5</v>
      </c>
      <c r="O21" s="115"/>
      <c r="P21" s="116"/>
      <c r="Q21" s="99"/>
      <c r="R21" s="100"/>
    </row>
    <row r="22" spans="1:19" ht="33" customHeight="1" thickTop="1" thickBot="1" x14ac:dyDescent="0.3">
      <c r="A22" s="117" t="s">
        <v>3</v>
      </c>
      <c r="B22" s="117"/>
      <c r="C22" s="117"/>
      <c r="D22" s="117"/>
      <c r="E22" s="117"/>
      <c r="F22" s="101"/>
      <c r="G22" s="102"/>
      <c r="J22" s="18"/>
      <c r="K22" s="18"/>
      <c r="L22" s="2"/>
      <c r="M22" s="55">
        <f>SUM(L7:L19)</f>
        <v>22740</v>
      </c>
      <c r="N22" s="118">
        <f>SUM(O7:O19)</f>
        <v>16913</v>
      </c>
      <c r="O22" s="119"/>
      <c r="P22" s="120"/>
      <c r="Q22" s="103"/>
      <c r="R22" s="104"/>
    </row>
    <row r="23" spans="1:19" ht="39.75" customHeight="1" thickTop="1" x14ac:dyDescent="0.25">
      <c r="H23" s="19"/>
      <c r="I23" s="19"/>
      <c r="J23" s="20"/>
      <c r="K23" s="20"/>
      <c r="L23" s="106"/>
      <c r="M23" s="106"/>
      <c r="N23" s="103"/>
      <c r="O23" s="103"/>
      <c r="P23" s="103"/>
      <c r="Q23" s="3"/>
      <c r="R23" s="104"/>
      <c r="S23" s="103"/>
    </row>
    <row r="24" spans="1:19" ht="19.899999999999999" customHeight="1" x14ac:dyDescent="0.25">
      <c r="J24" s="20"/>
      <c r="K24" s="20"/>
      <c r="L24" s="106"/>
      <c r="M24" s="4"/>
      <c r="N24" s="4"/>
      <c r="O24" s="4"/>
      <c r="P24" s="103"/>
      <c r="Q24" s="3"/>
      <c r="R24" s="104"/>
      <c r="S24" s="103"/>
    </row>
    <row r="25" spans="1:19" ht="71.25" customHeight="1" x14ac:dyDescent="0.25">
      <c r="J25" s="20"/>
      <c r="K25" s="20"/>
      <c r="L25" s="106"/>
      <c r="M25" s="4"/>
      <c r="N25" s="4"/>
      <c r="O25" s="4"/>
      <c r="P25" s="103"/>
      <c r="Q25" s="106"/>
      <c r="R25" s="104"/>
      <c r="S25" s="103"/>
    </row>
    <row r="26" spans="1:19" ht="36" customHeight="1" x14ac:dyDescent="0.25">
      <c r="J26" s="107"/>
      <c r="K26" s="107"/>
      <c r="L26" s="108"/>
      <c r="M26" s="106"/>
      <c r="N26" s="103"/>
      <c r="O26" s="103"/>
      <c r="P26" s="103"/>
      <c r="Q26" s="103"/>
      <c r="R26" s="104"/>
      <c r="S26" s="103"/>
    </row>
    <row r="27" spans="1:19" ht="14.25" customHeight="1" x14ac:dyDescent="0.25">
      <c r="A27" s="103"/>
      <c r="B27" s="109"/>
      <c r="C27" s="110"/>
      <c r="D27" s="111"/>
      <c r="E27" s="109"/>
      <c r="F27" s="109"/>
      <c r="G27" s="109"/>
      <c r="H27" s="109"/>
      <c r="I27" s="112"/>
      <c r="J27" s="112"/>
      <c r="K27" s="112"/>
      <c r="L27" s="106"/>
      <c r="M27" s="106"/>
      <c r="N27" s="103"/>
      <c r="O27" s="103"/>
      <c r="P27" s="103"/>
      <c r="Q27" s="103"/>
      <c r="R27" s="104"/>
      <c r="S27" s="103"/>
    </row>
    <row r="28" spans="1:19" ht="14.25" customHeight="1" x14ac:dyDescent="0.25">
      <c r="A28" s="103"/>
      <c r="B28" s="109"/>
      <c r="C28" s="110"/>
      <c r="D28" s="111"/>
      <c r="E28" s="109"/>
      <c r="F28" s="109"/>
      <c r="G28" s="109"/>
      <c r="H28" s="109"/>
      <c r="I28" s="112"/>
      <c r="J28" s="112"/>
      <c r="K28" s="112"/>
      <c r="L28" s="106"/>
      <c r="M28" s="106"/>
      <c r="N28" s="103"/>
      <c r="O28" s="103"/>
      <c r="P28" s="103"/>
      <c r="Q28" s="103"/>
      <c r="R28" s="104"/>
      <c r="S28" s="103"/>
    </row>
    <row r="29" spans="1:19" ht="14.25" customHeight="1" x14ac:dyDescent="0.25">
      <c r="A29" s="103"/>
      <c r="B29" s="109"/>
      <c r="C29" s="110"/>
      <c r="D29" s="111"/>
      <c r="E29" s="109"/>
      <c r="F29" s="109"/>
      <c r="G29" s="109"/>
      <c r="H29" s="109"/>
      <c r="I29" s="112"/>
      <c r="J29" s="112"/>
      <c r="K29" s="112"/>
      <c r="L29" s="106"/>
      <c r="M29" s="106"/>
      <c r="N29" s="103"/>
      <c r="O29" s="103"/>
      <c r="P29" s="103"/>
      <c r="Q29" s="103"/>
      <c r="R29" s="104"/>
      <c r="S29" s="103"/>
    </row>
    <row r="30" spans="1:19" ht="14.25" customHeight="1" x14ac:dyDescent="0.25">
      <c r="A30" s="103"/>
      <c r="B30" s="109"/>
      <c r="C30" s="110"/>
      <c r="D30" s="111"/>
      <c r="E30" s="109"/>
      <c r="F30" s="109"/>
      <c r="G30" s="109"/>
      <c r="H30" s="109"/>
      <c r="I30" s="112"/>
      <c r="J30" s="112"/>
      <c r="K30" s="112"/>
      <c r="L30" s="106"/>
      <c r="M30" s="106"/>
      <c r="N30" s="103"/>
      <c r="O30" s="103"/>
      <c r="P30" s="103"/>
      <c r="Q30" s="103"/>
      <c r="R30" s="104"/>
      <c r="S30" s="103"/>
    </row>
    <row r="31" spans="1:19" x14ac:dyDescent="0.25">
      <c r="B31" s="11"/>
      <c r="C31" s="75"/>
      <c r="D31" s="11"/>
      <c r="E31" s="11"/>
      <c r="F31" s="11"/>
      <c r="G31" s="11"/>
      <c r="H31" s="11"/>
      <c r="K31" s="11"/>
      <c r="L31" s="75"/>
    </row>
    <row r="32" spans="1:19" x14ac:dyDescent="0.25">
      <c r="B32" s="11"/>
      <c r="C32" s="75"/>
      <c r="D32" s="11"/>
      <c r="E32" s="11"/>
      <c r="F32" s="11"/>
      <c r="G32" s="11"/>
      <c r="H32" s="11"/>
      <c r="K32" s="11"/>
      <c r="L32" s="75"/>
    </row>
    <row r="33" spans="2:12" x14ac:dyDescent="0.25">
      <c r="B33" s="11"/>
      <c r="C33" s="75"/>
      <c r="D33" s="11"/>
      <c r="E33" s="11"/>
      <c r="F33" s="11"/>
      <c r="G33" s="11"/>
      <c r="H33" s="11"/>
      <c r="K33" s="11"/>
      <c r="L33" s="75"/>
    </row>
  </sheetData>
  <sheetProtection password="F79C" sheet="1" objects="1" scenarios="1" selectLockedCells="1"/>
  <mergeCells count="27">
    <mergeCell ref="I17:I19"/>
    <mergeCell ref="G13:G16"/>
    <mergeCell ref="H13:H16"/>
    <mergeCell ref="I13:I16"/>
    <mergeCell ref="R17:R19"/>
    <mergeCell ref="Q17:Q19"/>
    <mergeCell ref="K17:K19"/>
    <mergeCell ref="Q9:Q12"/>
    <mergeCell ref="R9:R12"/>
    <mergeCell ref="R13:R16"/>
    <mergeCell ref="Q13:Q16"/>
    <mergeCell ref="N21:P21"/>
    <mergeCell ref="A22:E22"/>
    <mergeCell ref="N22:P22"/>
    <mergeCell ref="A1:B1"/>
    <mergeCell ref="N1:P1"/>
    <mergeCell ref="A21:F21"/>
    <mergeCell ref="H9:H12"/>
    <mergeCell ref="G9:G12"/>
    <mergeCell ref="I9:I12"/>
    <mergeCell ref="J9:J12"/>
    <mergeCell ref="K9:K12"/>
    <mergeCell ref="J17:J19"/>
    <mergeCell ref="J13:J16"/>
    <mergeCell ref="K13:K16"/>
    <mergeCell ref="G17:G19"/>
    <mergeCell ref="H17:H19"/>
  </mergeCells>
  <conditionalFormatting sqref="A7:A19">
    <cfRule type="containsBlanks" dxfId="32" priority="75">
      <formula>LEN(TRIM(A7))=0</formula>
    </cfRule>
  </conditionalFormatting>
  <conditionalFormatting sqref="A7:A19">
    <cfRule type="cellIs" dxfId="31" priority="70" operator="greaterThanOrEqual">
      <formula>1</formula>
    </cfRule>
  </conditionalFormatting>
  <conditionalFormatting sqref="P7:P19">
    <cfRule type="cellIs" dxfId="30" priority="66" operator="equal">
      <formula>"NEVYHOVUJE"</formula>
    </cfRule>
    <cfRule type="cellIs" dxfId="29" priority="67" operator="equal">
      <formula>"VYHOVUJE"</formula>
    </cfRule>
  </conditionalFormatting>
  <conditionalFormatting sqref="N7:N19">
    <cfRule type="notContainsBlanks" dxfId="28" priority="40">
      <formula>LEN(TRIM(N7))&gt;0</formula>
    </cfRule>
    <cfRule type="containsBlanks" dxfId="27" priority="41">
      <formula>LEN(TRIM(N7))=0</formula>
    </cfRule>
  </conditionalFormatting>
  <conditionalFormatting sqref="N7:N19">
    <cfRule type="notContainsBlanks" dxfId="26" priority="39">
      <formula>LEN(TRIM(N7))&gt;0</formula>
    </cfRule>
  </conditionalFormatting>
  <conditionalFormatting sqref="C7">
    <cfRule type="containsBlanks" dxfId="25" priority="26">
      <formula>LEN(TRIM(C7))=0</formula>
    </cfRule>
  </conditionalFormatting>
  <conditionalFormatting sqref="C8">
    <cfRule type="containsBlanks" dxfId="24" priority="25">
      <formula>LEN(TRIM(C8))=0</formula>
    </cfRule>
  </conditionalFormatting>
  <conditionalFormatting sqref="C9:C12">
    <cfRule type="containsBlanks" dxfId="23" priority="24">
      <formula>LEN(TRIM(C9))=0</formula>
    </cfRule>
  </conditionalFormatting>
  <conditionalFormatting sqref="C14:C16">
    <cfRule type="containsBlanks" dxfId="22" priority="23">
      <formula>LEN(TRIM(C14))=0</formula>
    </cfRule>
  </conditionalFormatting>
  <conditionalFormatting sqref="C13">
    <cfRule type="containsBlanks" dxfId="21" priority="22">
      <formula>LEN(TRIM(C13))=0</formula>
    </cfRule>
  </conditionalFormatting>
  <conditionalFormatting sqref="C17:C19">
    <cfRule type="containsBlanks" dxfId="20" priority="21">
      <formula>LEN(TRIM(C17))=0</formula>
    </cfRule>
  </conditionalFormatting>
  <conditionalFormatting sqref="F7">
    <cfRule type="notContainsBlanks" dxfId="19" priority="18">
      <formula>LEN(TRIM(F7))&gt;0</formula>
    </cfRule>
    <cfRule type="containsBlanks" dxfId="18" priority="19">
      <formula>LEN(TRIM(F7))=0</formula>
    </cfRule>
  </conditionalFormatting>
  <conditionalFormatting sqref="F7">
    <cfRule type="notContainsBlanks" dxfId="17" priority="17">
      <formula>LEN(TRIM(F7))&gt;0</formula>
    </cfRule>
  </conditionalFormatting>
  <conditionalFormatting sqref="F7">
    <cfRule type="notContainsBlanks" dxfId="16" priority="16">
      <formula>LEN(TRIM(F7))&gt;0</formula>
    </cfRule>
    <cfRule type="containsBlanks" dxfId="15" priority="20">
      <formula>LEN(TRIM(F7))=0</formula>
    </cfRule>
  </conditionalFormatting>
  <conditionalFormatting sqref="F9:F13">
    <cfRule type="notContainsBlanks" dxfId="14" priority="13">
      <formula>LEN(TRIM(F9))&gt;0</formula>
    </cfRule>
    <cfRule type="containsBlanks" dxfId="13" priority="14">
      <formula>LEN(TRIM(F9))=0</formula>
    </cfRule>
  </conditionalFormatting>
  <conditionalFormatting sqref="F9:F13">
    <cfRule type="notContainsBlanks" dxfId="12" priority="12">
      <formula>LEN(TRIM(F9))&gt;0</formula>
    </cfRule>
  </conditionalFormatting>
  <conditionalFormatting sqref="F9:F13">
    <cfRule type="notContainsBlanks" dxfId="11" priority="11">
      <formula>LEN(TRIM(F9))&gt;0</formula>
    </cfRule>
    <cfRule type="containsBlanks" dxfId="10" priority="15">
      <formula>LEN(TRIM(F9))=0</formula>
    </cfRule>
  </conditionalFormatting>
  <conditionalFormatting sqref="F14:F19">
    <cfRule type="notContainsBlanks" dxfId="9" priority="8">
      <formula>LEN(TRIM(F14))&gt;0</formula>
    </cfRule>
    <cfRule type="containsBlanks" dxfId="8" priority="9">
      <formula>LEN(TRIM(F14))=0</formula>
    </cfRule>
  </conditionalFormatting>
  <conditionalFormatting sqref="F14:F19">
    <cfRule type="notContainsBlanks" dxfId="7" priority="7">
      <formula>LEN(TRIM(F14))&gt;0</formula>
    </cfRule>
  </conditionalFormatting>
  <conditionalFormatting sqref="F14:F19">
    <cfRule type="notContainsBlanks" dxfId="6" priority="6">
      <formula>LEN(TRIM(F14))&gt;0</formula>
    </cfRule>
    <cfRule type="containsBlanks" dxfId="5" priority="10">
      <formula>LEN(TRIM(F14))=0</formula>
    </cfRule>
  </conditionalFormatting>
  <conditionalFormatting sqref="F8">
    <cfRule type="notContainsBlanks" dxfId="4" priority="3">
      <formula>LEN(TRIM(F8))&gt;0</formula>
    </cfRule>
    <cfRule type="containsBlanks" dxfId="3" priority="4">
      <formula>LEN(TRIM(F8))=0</formula>
    </cfRule>
  </conditionalFormatting>
  <conditionalFormatting sqref="F8">
    <cfRule type="notContainsBlanks" dxfId="2" priority="2">
      <formula>LEN(TRIM(F8))&gt;0</formula>
    </cfRule>
  </conditionalFormatting>
  <conditionalFormatting sqref="F8">
    <cfRule type="notContainsBlanks" dxfId="1" priority="1">
      <formula>LEN(TRIM(F8))&gt;0</formula>
    </cfRule>
    <cfRule type="containsBlanks" dxfId="0" priority="5">
      <formula>LEN(TRIM(F8))=0</formula>
    </cfRule>
  </conditionalFormatting>
  <pageMargins left="0.70866141732283472" right="0.70866141732283472" top="0.78740157480314965" bottom="0.78740157480314965" header="0.31496062992125984" footer="0.31496062992125984"/>
  <pageSetup paperSize="9" scale="33" fitToHeight="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5faTSWBA+JOKUOSXFbWhVXN9F/g=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5mdtzx2cZP0NiRbbvsfbz/7vsrQ=</DigestValue>
    </Reference>
  </SignedInfo>
  <SignatureValue>tDlitYhoDoRstVtCvRgkUI4iod8xe0vmlI09P3ixjsE4CXrbWu5PHTmRKtY8l1xc3iDmjgFu8C6F
x4I6OsQjY2/ThLgC88TgBOhMzwvzdJLbTTCj99yzRA+MGkJtLnCedGgUTqaDf5IG/i4XRbmvbYzy
hPC2ofgZ/mt0Qj4SsWVqjanw0O5RDxnxIJT18uHUnN2w+YWOpGzFIjzqpH2gmUKXjktdJGsuRm/s
DCyJvMlTtR6IQcCTqeB8DO0i/pKUh1n+ueSOCzvTF6boYMlB6pUTVi+qfebu6bYfEBT51NnpehRy
yT5S306Ozj/P1hymc8NIq74PbWPxZTEe1Zh1kA==</SignatureValue>
  <KeyInfo>
    <X509Data>
      <X509Certificate>MIIG3TCCBcWgAwIBAgIDHZbLMA0GCSqGSIb3DQEBCwUAMF8xCzAJBgNVBAYTAkNaMSwwKgYDVQQK
DCPEjGVza8OhIHBvxaF0YSwgcy5wLiBbScSMIDQ3MTE0OTgzXTEiMCAGA1UEAxMZUG9zdFNpZ251
bSBRdWFsaWZpZWQgQ0EgMjAeFw0xNjAyMTUxMzM4NDNaFw0xNzAzMDYxMzM4NDNaMIG6MQswCQYD
VQQGEwJDWjE5MDcGA1UECgwwWsOhcGFkb8SNZXNrw6EgdW5pdmVyeml0YSB2IFBsem5pIFtJxIwg
NDk3Nzc1MTNdMRIwEAYDVQQLDAlyZWt0b3LDoXQxDjAMBgNVBAsTBTExMjcyMSkwJwYDVQQDDCBE
b2MuIERyLiBSTkRyLiBNaXJvc2xhdiBIb2xlxI1lazEQMA4GA1UEBRMHUDQ5MjQ2NjEPMA0GA1UE
DBMGcmVrdG9yMIIBIjANBgkqhkiG9w0BAQEFAAOCAQ8AMIIBCgKCAQEAtoIlFWvV5GmKwg8G2ST7
UrjN4iDwiGfHafr5N2YdjiFoU8omZoooUl1A/DjQu2y41SbPheYS/7HrjSp+erzqJ3HzEasTdxc+
DvbG4i1eb8TvpyolrnqnBT0Lmvt6SwUmK7VwQRY5amxRqbWBlUhbtq9kqEzIrjAPA2Ae+UjSI6sv
lsVQiBMyEeW2aIobcsY9YN+dCXIHa4n7sDt+h6FLxmLWRtOmbXXxHpCQxlhz4FVIyTTVh5aB/rza
/kiC8U//+6Cx/IXDT7c1O/3fMDejIhMElNoIXxSEtbDruuIZJTlEY1lyyk4usRTwZRevcH2INtJh
89a3nOPuPNMyXpCOvwIDAQABo4IDRDCCA0AwQwYDVR0RBDwwOoESaG9sZWNla0ByZWsuemN1LmN6
oBkGCSsGAQQB3BkCAaAMEwoxMTA4ODI1MjY3oAkGA1UEDaACEwAwggEOBgNVHSAEggEFMIIBATCB
/gYJZ4EGAQQBB4IsMIHwMIHHBggrBgEFBQcCAjCBuhqBt1RlbnRvIGt2YWxpZmlrb3ZhbnkgY2Vy
dGlmaWthdCBieWwgdnlkYW4gcG9kbGUgemFrb25hIDIyNy8yMDAwU2IuIGEgbmF2YXpueWNoIHBy
ZWRwaXN1Li9UaGlzIHF1YWxpZmllZCBjZXJ0aWZpY2F0ZSB3YXMgaXNzdWVkIGFjY29yZGluZyB0
byBMYXcgTm8gMjI3LzIwMDBDb2xsLiBhbmQgcmVsYXRlZCByZWd1bGF0aW9uczAkBggrBgEFBQcC
ARYYaHR0cDovL3d3dy5wb3N0c2lnbnVtLmN6MBgGCCsGAQUFBwEDBAwwCjAIBgYEAI5GAQEwgcgG
CCsGAQUFBwEBBIG7MIG4MDsGCCsGAQUFBzAChi9odHRwOi8vd3d3LnBvc3RzaWdudW0uY3ovY3J0
L3BzcXVhbGlmaWVkY2EyLmNydDA8BggrBgEFBQcwAoYwaHR0cDovL3d3dzIucG9zdHNpZ251bS5j
ei9jcnQvcHNxdWFsaWZpZWRjYTIuY3J0MDsGCCsGAQUFBzAChi9odHRwOi8vcG9zdHNpZ251bS50
dGMuY3ovY3J0L3BzcXVhbGlmaWVkY2EyLmNydDAOBgNVHQ8BAf8EBAMCBeAwHwYDVR0jBBgwFoAU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dHRjLmN6L2NybC9wc3F1YWxpZmllZGNhMi5jcmwwHQYDVR0OBBYEFDHO7QKzp9L5no/DvZ4zaKMY
f7bkMA0GCSqGSIb3DQEBCwUAA4IBAQCYYLlB/7pvBkocUYy9O5qW/C2XrD3TvWMJhb7UW/FHryc6
diN+J4RgLWgvT1USAh0MI1H8HhnDym3wvjPHGO+RP0q5GsNhbHh9D+vTF/QRV63yfYLUl75+7MIy
0jZATvRND+gSDMsiIzixOb/XrFKJgTmxcwqLT40zSTapIh1od5Gtj84WB5n2xNnrBYvFEWq4Nggo
jIu6BpmQJK88mtDQaiTr02ARKEdzMxGNLqk5/FY8/ZSiUQUrXvHmO5yjjN9/OnBDaScCHj7Os3F4
9Fzz9hXdhnoeVC+PMhCw24lLPuymRQaM/A29ptu914qMdW3L+EA2cDhpNlD2RUNNecBk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x8LYSSBH8nFPQOBEAnMprFaQp7A=</DigestValue>
      </Reference>
      <Reference URI="/xl/worksheets/sheet1.xml?ContentType=application/vnd.openxmlformats-officedocument.spreadsheetml.worksheet+xml">
        <DigestMethod Algorithm="http://www.w3.org/2000/09/xmldsig#sha1"/>
        <DigestValue>WvcovXWit1vc6U9W44gJwSoywgM=</DigestValue>
      </Reference>
      <Reference URI="/xl/styles.xml?ContentType=application/vnd.openxmlformats-officedocument.spreadsheetml.styles+xml">
        <DigestMethod Algorithm="http://www.w3.org/2000/09/xmldsig#sha1"/>
        <DigestValue>f/y1FzY/cMES1OwLeBxCOInfZ/4=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Qeq+ZME8BPubHyZltzXl31mxRiE=</DigestValue>
      </Reference>
      <Reference URI="/xl/sharedStrings.xml?ContentType=application/vnd.openxmlformats-officedocument.spreadsheetml.sharedStrings+xml">
        <DigestMethod Algorithm="http://www.w3.org/2000/09/xmldsig#sha1"/>
        <DigestValue>7MZPXad7/I0SE/E8F+luHy1zGZI=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2017-02-24T07:59:31Z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2017-02-24T07:59:31Z</xd:SigningTime>
          <xd:SigningCertificate>
            <xd:Cert>
              <xd:CertDigest>
                <DigestMethod Algorithm="http://www.w3.org/2000/09/xmldsig#sha1"/>
                <DigestValue>Z1G/816w3GONxOilZ0lth+Pue6c=</DigestValue>
              </xd:CertDigest>
              <xd:IssuerSerial>
                <X509IssuerName>CN=PostSignum Qualified CA 2, O="Česká pošta, s.p. [IČ 47114983]", C=CZ</X509IssuerName>
                <X509SerialNumber>1939147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Jiřina Hirschlová</cp:lastModifiedBy>
  <cp:lastPrinted>2017-02-10T08:03:55Z</cp:lastPrinted>
  <dcterms:created xsi:type="dcterms:W3CDTF">2014-03-05T12:43:32Z</dcterms:created>
  <dcterms:modified xsi:type="dcterms:W3CDTF">2017-02-13T12:45:43Z</dcterms:modified>
</cp:coreProperties>
</file>