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24240" windowHeight="12675" tabRatio="162"/>
  </bookViews>
  <sheets>
    <sheet name="Tonery" sheetId="22" r:id="rId1"/>
  </sheets>
  <definedNames>
    <definedName name="_xlnm.Print_Area" localSheetId="0">Tonery!$B$1:$Q$30</definedName>
  </definedNames>
  <calcPr calcId="145621"/>
</workbook>
</file>

<file path=xl/calcChain.xml><?xml version="1.0" encoding="utf-8"?>
<calcChain xmlns="http://schemas.openxmlformats.org/spreadsheetml/2006/main">
  <c r="P26" i="22" l="1"/>
  <c r="M26" i="22" l="1"/>
  <c r="Q26" i="22"/>
  <c r="Q27" i="22" l="1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7" i="22"/>
  <c r="P7" i="22"/>
  <c r="P8" i="22"/>
  <c r="P9" i="22"/>
  <c r="P10" i="22"/>
  <c r="P24" i="22"/>
  <c r="P25" i="22"/>
  <c r="P27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30" i="22" l="1"/>
  <c r="O30" i="22"/>
</calcChain>
</file>

<file path=xl/sharedStrings.xml><?xml version="1.0" encoding="utf-8"?>
<sst xmlns="http://schemas.openxmlformats.org/spreadsheetml/2006/main" count="133" uniqueCount="98">
  <si>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</si>
  <si>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</si>
  <si>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</si>
  <si>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</si>
  <si>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</si>
  <si>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</si>
  <si>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</si>
  <si>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</si>
  <si>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</si>
  <si>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</si>
  <si>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</si>
  <si>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</si>
  <si>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</si>
  <si>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</si>
  <si>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</si>
  <si>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FPR - Krouparová L. tel. 37763 7001</t>
  </si>
  <si>
    <t>Sady Pětatřicátníků 14, FPR, PC 213,Plzeň</t>
  </si>
  <si>
    <t>UK PED - Pešíková, tel. 37763 7733</t>
  </si>
  <si>
    <t>Pedagogická knihovna, Klatovská 51,Plzeň</t>
  </si>
  <si>
    <t>Originální toner - 2 000 stran při 5% pokrytí papíru</t>
  </si>
  <si>
    <t>Technická 8,NTIS,Plzeň</t>
  </si>
  <si>
    <t>NTIS - Suchomelová 724005497</t>
  </si>
  <si>
    <t>Originální  nebo kompatibilní toner splňující certifikát STMC. Minimální výtěžnost při 5% pokrytí 12000 stran</t>
  </si>
  <si>
    <t>Univerzitní 8,rektorát, kanclář 218,Plzeň</t>
  </si>
  <si>
    <t>FAV -NTIS,Technická 8, 306 14 Plzeň</t>
  </si>
  <si>
    <t>ANO</t>
  </si>
  <si>
    <t>LO1506PUNTIS-AP5-Doc. Brandner</t>
  </si>
  <si>
    <t>Technická 8, UC 226, Plzeň</t>
  </si>
  <si>
    <t>Univerzitní 8, Rektorát, 2. patro, č.dv. 204, 306 14 Plzeň</t>
  </si>
  <si>
    <t>PO - B.Beránková, tel. 37763 1254</t>
  </si>
  <si>
    <t>Tonery - 002 - 2017 (T-002-2017)</t>
  </si>
  <si>
    <t>Priloha_c._1_Kupni_smlouvy_technicka_specifikace_T-002-2017</t>
  </si>
  <si>
    <t>samostatná faktura</t>
  </si>
  <si>
    <t>Toner do tiskárny OKI MC562w - černý</t>
  </si>
  <si>
    <t>Toner do tiskárny OKI MC562w - cyan</t>
  </si>
  <si>
    <t>Toner do tiskárny OKI MC562w - žlutý</t>
  </si>
  <si>
    <t>Toner do tiskárny OKI MC562w - purpurový</t>
  </si>
  <si>
    <t>Originální, nebo kompatibilní toner splňující podmínky certifikátu STMC. Minimální výtěžnost při 5% pokrytí  7000 str</t>
  </si>
  <si>
    <t>Originální, nebo kompatibilní toner splňující podmínky certifikátu STMC. Minimální výtěžnost při 5% pokrytí  5000 str</t>
  </si>
  <si>
    <r>
      <rPr>
        <sz val="11"/>
        <color theme="1"/>
        <rFont val="Calibri"/>
        <family val="2"/>
        <charset val="238"/>
        <scheme val="minor"/>
      </rPr>
      <t>odpadní nádoba ke Kopírce Minolta Bizhub C280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</si>
  <si>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Originální toner. Výtěžnost minimálně 3500 stran.</t>
  </si>
  <si>
    <t>Originální toner. Výtěžnost minimálně 6000 stran.</t>
  </si>
  <si>
    <t>originální cartrige do tiskárny HP OfficeJet Pro 6960 - černá</t>
  </si>
  <si>
    <t>originální cartridge, výtěžnost 1500 stran</t>
  </si>
  <si>
    <t>originální cartrige do tiskárny HP OfficeJet Pro 6960 - azurová</t>
  </si>
  <si>
    <t>originální cartridge, výtěžnost 825 stran</t>
  </si>
  <si>
    <t>originální cartridge,  výtěžnost 825 stran</t>
  </si>
  <si>
    <t>originální cartrige do tiskárny HP OfficeJet Pro 6960 - purpurová</t>
  </si>
  <si>
    <t>originální cartrige do tiskárny HP OfficeJet Pro 6960 - žlutá</t>
  </si>
  <si>
    <t xml:space="preserve">odpadní nádoba </t>
  </si>
  <si>
    <t>toner do tiskárny Canon I-SENSYS MF 4150 - černý</t>
  </si>
  <si>
    <t xml:space="preserve">toner do tiskárny Samsung CLX-6260FW - žlutý </t>
  </si>
  <si>
    <t xml:space="preserve">toner do tiskárny Samsung CLX-6260FW - magenta </t>
  </si>
  <si>
    <t xml:space="preserve">toner do tiskárny Samsung CLX-6260FW - cyan </t>
  </si>
  <si>
    <t>toner do tiskárny Samsung CLX-6260FW - černý</t>
  </si>
  <si>
    <t>Toner  do tiskárny HP Laserjet P4515X - černý</t>
  </si>
  <si>
    <t>Originální vysokokapacitní toner s technologií Smart zaručující bezproblémový velkoobjemový tisk se stálými výsledky. Kapacita toneru 24000 stran při 5% pokrytí.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</si>
  <si>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</si>
  <si>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</si>
  <si>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</si>
  <si>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</si>
  <si>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</si>
  <si>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</si>
  <si>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
</t>
  </si>
  <si>
    <t xml:space="preserve">Maximální cena za jednotlivé položky 
 v Kč BEZ DPH </t>
  </si>
  <si>
    <t>Ing. J.Šebesta,  
tel. 37763 2131</t>
  </si>
  <si>
    <t>EO - pí Vlková 
tel: 37763 1146</t>
  </si>
  <si>
    <t>KMA - L.Janečková tel: 37763 2601</t>
  </si>
  <si>
    <t>zapékací jednotka dozařízení OKI C 5900</t>
  </si>
  <si>
    <t>toner do OKI MC562w - růžová</t>
  </si>
  <si>
    <t>toner do OKI MC562w - žlutá</t>
  </si>
  <si>
    <t>toner do OKI MC562w - modrá</t>
  </si>
  <si>
    <t>toner do tiskárny OKI MB491 - černý</t>
  </si>
  <si>
    <t>Originální toner, výtěžnost 10000stran</t>
  </si>
  <si>
    <t>toner do tiskárny Lexmark MS415dn - černý</t>
  </si>
  <si>
    <t>Životnost je min 60000 stran A4</t>
  </si>
  <si>
    <t>Obchodní název + typ</t>
  </si>
  <si>
    <t>Lamda 44973508</t>
  </si>
  <si>
    <t>Lamda 44469724</t>
  </si>
  <si>
    <t>Lamda 44469722</t>
  </si>
  <si>
    <t xml:space="preserve">Lamda 44469723
</t>
  </si>
  <si>
    <t>Lamda 44917602</t>
  </si>
  <si>
    <t>Konica Minolta A162WY2</t>
  </si>
  <si>
    <t>OKI 43363203</t>
  </si>
  <si>
    <t>Canon 0263B002</t>
  </si>
  <si>
    <t>OKI 44469705</t>
  </si>
  <si>
    <t xml:space="preserve">OKI 44469704
</t>
  </si>
  <si>
    <t xml:space="preserve">OKI 44469706
</t>
  </si>
  <si>
    <t>Samsung CLT-C506L/ELS</t>
  </si>
  <si>
    <t>Samsung CLT-M506L</t>
  </si>
  <si>
    <t>Samsung CLT-Y506L</t>
  </si>
  <si>
    <t>Lexmark 50F2X00</t>
  </si>
  <si>
    <t>Samsung CLT-K506L</t>
  </si>
  <si>
    <t>HP T6M19AE</t>
  </si>
  <si>
    <t>HP T6M03AE</t>
  </si>
  <si>
    <t>HP T6M07AE</t>
  </si>
  <si>
    <t>HP T6M11AE</t>
  </si>
  <si>
    <t>HP CC364X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</si>
</sst>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164" fontId="4" fillId="4" borderId="6" xfId="0" applyNumberFormat="1" applyFon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8" fillId="0" borderId="0" xfId="0" applyNumberFormat="1" applyFont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horizontal="center" vertical="top" wrapText="1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2" fontId="0" fillId="3" borderId="14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left" vertical="center" wrapText="1"/>
    </xf>
    <xf numFmtId="1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/>
    </xf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left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2" fontId="0" fillId="3" borderId="3" xfId="0" applyNumberFormat="1" applyFill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horizontal="left" vertical="center" wrapText="1" shrinkToFi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4" fillId="4" borderId="6" xfId="0" applyNumberFormat="1" applyFont="1" applyFill="1" applyBorder="1" applyAlignment="1" applyProtection="1">
      <alignment horizontal="left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1" fontId="0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0" fillId="0" borderId="0" xfId="0" applyNumberFormat="1" applyProtection="1"/>
    <xf numFmtId="0" fontId="0" fillId="0" borderId="0" xfId="0" applyProtection="1"/>
    <xf numFmtId="0" fontId="0" fillId="0" borderId="12" xfId="0" applyBorder="1" applyProtection="1"/>
    <xf numFmtId="0" fontId="0" fillId="0" borderId="11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4" fontId="0" fillId="0" borderId="0" xfId="0" applyNumberFormat="1" applyAlignment="1" applyProtection="1"/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Alignment="1" applyProtection="1">
      <alignment vertical="top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5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topLeftCell="A13" zoomScale="71" zoomScaleNormal="71" zoomScaleSheetLayoutView="55" workbookViewId="0">
      <selection activeCell="O7" sqref="O7"/>
    </sheetView>
  </sheetViews>
  <sheetFormatPr defaultColWidth="8.85546875" defaultRowHeight="15" x14ac:dyDescent="0.25"/>
  <cols>
    <col min="1" max="1" width="1.42578125" style="97" customWidth="1"/>
    <col min="2" max="2" width="5.7109375" style="89" customWidth="1"/>
    <col min="3" max="3" width="43.42578125" style="9" customWidth="1"/>
    <col min="4" max="4" width="9.7109375" style="104" customWidth="1"/>
    <col min="5" max="5" width="9" style="55" customWidth="1"/>
    <col min="6" max="6" width="59" style="9" customWidth="1"/>
    <col min="7" max="7" width="46.28515625" style="9" customWidth="1"/>
    <col min="8" max="8" width="20.85546875" style="9" customWidth="1"/>
    <col min="9" max="9" width="19" style="9" customWidth="1"/>
    <col min="10" max="10" width="28" style="10" customWidth="1"/>
    <col min="11" max="11" width="18.5703125" style="10" customWidth="1"/>
    <col min="12" max="12" width="20.5703125" style="9" customWidth="1"/>
    <col min="13" max="13" width="22.140625" style="114" hidden="1" customWidth="1"/>
    <col min="14" max="14" width="20.85546875" style="97" customWidth="1"/>
    <col min="15" max="15" width="26.5703125" style="97" customWidth="1"/>
    <col min="16" max="16" width="21" style="97" customWidth="1"/>
    <col min="17" max="17" width="19.42578125" style="97" customWidth="1"/>
    <col min="18" max="18" width="18.42578125" style="97" customWidth="1"/>
    <col min="19" max="16384" width="8.85546875" style="97"/>
  </cols>
  <sheetData>
    <row r="1" spans="1:18" s="10" customFormat="1" ht="24.6" customHeight="1" x14ac:dyDescent="0.3">
      <c r="B1" s="122" t="s">
        <v>30</v>
      </c>
      <c r="C1" s="123"/>
      <c r="D1" s="55"/>
      <c r="E1" s="55"/>
      <c r="F1" s="9"/>
      <c r="G1" s="9"/>
      <c r="H1" s="56"/>
      <c r="I1" s="57"/>
      <c r="J1" s="57"/>
      <c r="K1" s="58"/>
      <c r="L1" s="9"/>
      <c r="M1" s="9"/>
      <c r="O1" s="124" t="s">
        <v>31</v>
      </c>
      <c r="P1" s="124"/>
      <c r="Q1" s="124"/>
    </row>
    <row r="2" spans="1:18" s="10" customFormat="1" ht="26.25" customHeight="1" x14ac:dyDescent="0.3">
      <c r="B2" s="59"/>
      <c r="C2" s="9"/>
      <c r="D2" s="7"/>
      <c r="E2" s="8"/>
      <c r="F2" s="60"/>
      <c r="G2" s="60"/>
      <c r="H2" s="60"/>
      <c r="I2" s="60"/>
      <c r="J2" s="60"/>
      <c r="K2" s="60"/>
      <c r="L2" s="9"/>
      <c r="M2" s="9"/>
      <c r="O2" s="61"/>
      <c r="P2" s="61"/>
    </row>
    <row r="3" spans="1:18" s="10" customFormat="1" ht="24.75" customHeight="1" x14ac:dyDescent="0.25">
      <c r="B3" s="62"/>
      <c r="C3" s="63" t="s">
        <v>9</v>
      </c>
      <c r="D3" s="64"/>
      <c r="E3" s="64"/>
      <c r="F3" s="60"/>
      <c r="G3" s="60"/>
      <c r="H3" s="60"/>
      <c r="I3" s="60"/>
      <c r="J3" s="60"/>
      <c r="K3" s="60"/>
      <c r="L3" s="61"/>
      <c r="M3" s="60"/>
      <c r="N3" s="60"/>
      <c r="O3" s="61"/>
      <c r="P3" s="61"/>
    </row>
    <row r="4" spans="1:18" s="10" customFormat="1" ht="21" customHeight="1" thickBot="1" x14ac:dyDescent="0.3">
      <c r="B4" s="65"/>
      <c r="C4" s="66" t="s">
        <v>12</v>
      </c>
      <c r="D4" s="64"/>
      <c r="E4" s="64"/>
      <c r="F4" s="64"/>
      <c r="G4" s="64"/>
      <c r="H4" s="61"/>
      <c r="I4" s="61"/>
      <c r="J4" s="61"/>
      <c r="K4" s="61"/>
      <c r="L4" s="61"/>
      <c r="M4" s="9"/>
      <c r="N4" s="9"/>
      <c r="O4" s="61"/>
      <c r="P4" s="61"/>
    </row>
    <row r="5" spans="1:18" s="10" customFormat="1" ht="42.75" customHeight="1" thickBot="1" x14ac:dyDescent="0.3">
      <c r="B5" s="40"/>
      <c r="C5" s="41"/>
      <c r="D5" s="41"/>
      <c r="E5" s="41"/>
      <c r="F5" s="41"/>
      <c r="G5" s="42" t="s">
        <v>10</v>
      </c>
      <c r="H5" s="9"/>
      <c r="I5" s="9"/>
      <c r="J5" s="67"/>
      <c r="L5" s="9"/>
      <c r="M5" s="11"/>
      <c r="O5" s="18" t="s">
        <v>10</v>
      </c>
    </row>
    <row r="6" spans="1:18" s="10" customFormat="1" ht="112.5" customHeight="1" thickTop="1" thickBot="1" x14ac:dyDescent="0.3">
      <c r="B6" s="12" t="s">
        <v>1</v>
      </c>
      <c r="C6" s="22" t="s">
        <v>57</v>
      </c>
      <c r="D6" s="22" t="s">
        <v>0</v>
      </c>
      <c r="E6" s="22" t="s">
        <v>58</v>
      </c>
      <c r="F6" s="22" t="s">
        <v>59</v>
      </c>
      <c r="G6" s="43" t="s">
        <v>76</v>
      </c>
      <c r="H6" s="22" t="s">
        <v>60</v>
      </c>
      <c r="I6" s="22" t="s">
        <v>61</v>
      </c>
      <c r="J6" s="22" t="s">
        <v>11</v>
      </c>
      <c r="K6" s="51" t="s">
        <v>62</v>
      </c>
      <c r="L6" s="22" t="s">
        <v>63</v>
      </c>
      <c r="M6" s="22" t="s">
        <v>64</v>
      </c>
      <c r="N6" s="22" t="s">
        <v>5</v>
      </c>
      <c r="O6" s="19" t="s">
        <v>6</v>
      </c>
      <c r="P6" s="51" t="s">
        <v>7</v>
      </c>
      <c r="Q6" s="51" t="s">
        <v>8</v>
      </c>
    </row>
    <row r="7" spans="1:18" ht="45" customHeight="1" thickTop="1" x14ac:dyDescent="0.25">
      <c r="A7" s="95"/>
      <c r="B7" s="68">
        <v>1</v>
      </c>
      <c r="C7" s="69" t="s">
        <v>33</v>
      </c>
      <c r="D7" s="70">
        <v>5</v>
      </c>
      <c r="E7" s="53" t="s">
        <v>14</v>
      </c>
      <c r="F7" s="71" t="s">
        <v>37</v>
      </c>
      <c r="G7" s="44" t="s">
        <v>77</v>
      </c>
      <c r="H7" s="125" t="s">
        <v>32</v>
      </c>
      <c r="I7" s="125"/>
      <c r="J7" s="125"/>
      <c r="K7" s="129" t="s">
        <v>15</v>
      </c>
      <c r="L7" s="129" t="s">
        <v>16</v>
      </c>
      <c r="M7" s="4">
        <f t="shared" ref="M7:M27" si="0">D7*N7</f>
        <v>13500</v>
      </c>
      <c r="N7" s="27">
        <v>2700</v>
      </c>
      <c r="O7" s="28">
        <v>569</v>
      </c>
      <c r="P7" s="21">
        <f t="shared" ref="P7:P27" si="1">D7*O7</f>
        <v>2845</v>
      </c>
      <c r="Q7" s="29" t="str">
        <f t="shared" ref="Q7:Q27" si="2">IF(ISNUMBER(O7), IF(O7&gt;N7,"NEVYHOVUJE","VYHOVUJE")," ")</f>
        <v>VYHOVUJE</v>
      </c>
      <c r="R7" s="96"/>
    </row>
    <row r="8" spans="1:18" ht="45" customHeight="1" x14ac:dyDescent="0.25">
      <c r="B8" s="72">
        <v>2</v>
      </c>
      <c r="C8" s="73" t="s">
        <v>34</v>
      </c>
      <c r="D8" s="74">
        <v>5</v>
      </c>
      <c r="E8" s="76" t="s">
        <v>14</v>
      </c>
      <c r="F8" s="75" t="s">
        <v>38</v>
      </c>
      <c r="G8" s="45" t="s">
        <v>78</v>
      </c>
      <c r="H8" s="126"/>
      <c r="I8" s="126"/>
      <c r="J8" s="126"/>
      <c r="K8" s="130"/>
      <c r="L8" s="130"/>
      <c r="M8" s="5">
        <f t="shared" si="0"/>
        <v>18000</v>
      </c>
      <c r="N8" s="23">
        <v>3600</v>
      </c>
      <c r="O8" s="30">
        <v>362</v>
      </c>
      <c r="P8" s="17">
        <f t="shared" si="1"/>
        <v>1810</v>
      </c>
      <c r="Q8" s="31" t="str">
        <f t="shared" si="2"/>
        <v>VYHOVUJE</v>
      </c>
      <c r="R8" s="96"/>
    </row>
    <row r="9" spans="1:18" ht="45" customHeight="1" x14ac:dyDescent="0.25">
      <c r="B9" s="72">
        <v>3</v>
      </c>
      <c r="C9" s="73" t="s">
        <v>35</v>
      </c>
      <c r="D9" s="74">
        <v>5</v>
      </c>
      <c r="E9" s="76" t="s">
        <v>14</v>
      </c>
      <c r="F9" s="75" t="s">
        <v>38</v>
      </c>
      <c r="G9" s="45" t="s">
        <v>79</v>
      </c>
      <c r="H9" s="126"/>
      <c r="I9" s="126"/>
      <c r="J9" s="126"/>
      <c r="K9" s="130"/>
      <c r="L9" s="130"/>
      <c r="M9" s="5">
        <f t="shared" si="0"/>
        <v>18000</v>
      </c>
      <c r="N9" s="23">
        <v>3600</v>
      </c>
      <c r="O9" s="30">
        <v>362</v>
      </c>
      <c r="P9" s="17">
        <f t="shared" si="1"/>
        <v>1810</v>
      </c>
      <c r="Q9" s="31" t="str">
        <f t="shared" si="2"/>
        <v>VYHOVUJE</v>
      </c>
      <c r="R9" s="96"/>
    </row>
    <row r="10" spans="1:18" ht="45" customHeight="1" thickBot="1" x14ac:dyDescent="0.3">
      <c r="A10" s="98"/>
      <c r="B10" s="77">
        <v>4</v>
      </c>
      <c r="C10" s="78" t="s">
        <v>36</v>
      </c>
      <c r="D10" s="79">
        <v>5</v>
      </c>
      <c r="E10" s="54" t="s">
        <v>14</v>
      </c>
      <c r="F10" s="80" t="s">
        <v>38</v>
      </c>
      <c r="G10" s="46" t="s">
        <v>80</v>
      </c>
      <c r="H10" s="127"/>
      <c r="I10" s="127"/>
      <c r="J10" s="127"/>
      <c r="K10" s="131"/>
      <c r="L10" s="131"/>
      <c r="M10" s="6">
        <f t="shared" si="0"/>
        <v>18000</v>
      </c>
      <c r="N10" s="24">
        <v>3600</v>
      </c>
      <c r="O10" s="32">
        <v>362</v>
      </c>
      <c r="P10" s="20">
        <f t="shared" si="1"/>
        <v>1810</v>
      </c>
      <c r="Q10" s="33" t="str">
        <f t="shared" si="2"/>
        <v>VYHOVUJE</v>
      </c>
      <c r="R10" s="96"/>
    </row>
    <row r="11" spans="1:18" ht="46.5" thickTop="1" thickBot="1" x14ac:dyDescent="0.3">
      <c r="A11" s="99"/>
      <c r="B11" s="81">
        <v>5</v>
      </c>
      <c r="C11" s="82" t="s">
        <v>39</v>
      </c>
      <c r="D11" s="83">
        <v>4</v>
      </c>
      <c r="E11" s="34" t="s">
        <v>14</v>
      </c>
      <c r="F11" s="84" t="s">
        <v>49</v>
      </c>
      <c r="G11" s="48" t="s">
        <v>82</v>
      </c>
      <c r="H11" s="34" t="s">
        <v>32</v>
      </c>
      <c r="I11" s="34"/>
      <c r="J11" s="34"/>
      <c r="K11" s="34" t="s">
        <v>17</v>
      </c>
      <c r="L11" s="34" t="s">
        <v>18</v>
      </c>
      <c r="M11" s="35">
        <f t="shared" si="0"/>
        <v>2800</v>
      </c>
      <c r="N11" s="36">
        <v>700</v>
      </c>
      <c r="O11" s="37">
        <v>546</v>
      </c>
      <c r="P11" s="38">
        <f t="shared" si="1"/>
        <v>2184</v>
      </c>
      <c r="Q11" s="39" t="str">
        <f t="shared" si="2"/>
        <v>VYHOVUJE</v>
      </c>
      <c r="R11" s="96"/>
    </row>
    <row r="12" spans="1:18" ht="60.75" customHeight="1" thickTop="1" x14ac:dyDescent="0.25">
      <c r="A12" s="100"/>
      <c r="B12" s="68">
        <v>6</v>
      </c>
      <c r="C12" s="69" t="s">
        <v>68</v>
      </c>
      <c r="D12" s="70">
        <v>1</v>
      </c>
      <c r="E12" s="53" t="s">
        <v>14</v>
      </c>
      <c r="F12" s="85" t="s">
        <v>75</v>
      </c>
      <c r="G12" s="49" t="s">
        <v>83</v>
      </c>
      <c r="H12" s="125" t="s">
        <v>32</v>
      </c>
      <c r="I12" s="125"/>
      <c r="J12" s="125"/>
      <c r="K12" s="125" t="s">
        <v>21</v>
      </c>
      <c r="L12" s="125" t="s">
        <v>20</v>
      </c>
      <c r="M12" s="4">
        <f t="shared" si="0"/>
        <v>2400</v>
      </c>
      <c r="N12" s="26">
        <v>2400</v>
      </c>
      <c r="O12" s="28">
        <v>1963</v>
      </c>
      <c r="P12" s="21">
        <f t="shared" si="1"/>
        <v>1963</v>
      </c>
      <c r="Q12" s="29" t="str">
        <f t="shared" si="2"/>
        <v>VYHOVUJE</v>
      </c>
      <c r="R12" s="96"/>
    </row>
    <row r="13" spans="1:18" ht="41.25" customHeight="1" x14ac:dyDescent="0.25">
      <c r="B13" s="72">
        <v>7</v>
      </c>
      <c r="C13" s="75" t="s">
        <v>50</v>
      </c>
      <c r="D13" s="74">
        <v>2</v>
      </c>
      <c r="E13" s="76" t="s">
        <v>14</v>
      </c>
      <c r="F13" s="86" t="s">
        <v>19</v>
      </c>
      <c r="G13" s="45" t="s">
        <v>84</v>
      </c>
      <c r="H13" s="126"/>
      <c r="I13" s="126"/>
      <c r="J13" s="126"/>
      <c r="K13" s="126"/>
      <c r="L13" s="126"/>
      <c r="M13" s="5">
        <f t="shared" si="0"/>
        <v>3000</v>
      </c>
      <c r="N13" s="25">
        <v>1500</v>
      </c>
      <c r="O13" s="30">
        <v>1174</v>
      </c>
      <c r="P13" s="17">
        <f t="shared" si="1"/>
        <v>2348</v>
      </c>
      <c r="Q13" s="31" t="str">
        <f t="shared" si="2"/>
        <v>VYHOVUJE</v>
      </c>
      <c r="R13" s="96"/>
    </row>
    <row r="14" spans="1:18" ht="26.25" customHeight="1" x14ac:dyDescent="0.25">
      <c r="B14" s="72">
        <v>8</v>
      </c>
      <c r="C14" s="75" t="s">
        <v>69</v>
      </c>
      <c r="D14" s="74">
        <v>1</v>
      </c>
      <c r="E14" s="76" t="s">
        <v>14</v>
      </c>
      <c r="F14" s="75" t="s">
        <v>19</v>
      </c>
      <c r="G14" s="45" t="s">
        <v>85</v>
      </c>
      <c r="H14" s="126"/>
      <c r="I14" s="126"/>
      <c r="J14" s="126"/>
      <c r="K14" s="126"/>
      <c r="L14" s="126"/>
      <c r="M14" s="5">
        <f t="shared" si="0"/>
        <v>2100</v>
      </c>
      <c r="N14" s="23">
        <v>2100</v>
      </c>
      <c r="O14" s="30">
        <v>1664</v>
      </c>
      <c r="P14" s="17">
        <f t="shared" si="1"/>
        <v>1664</v>
      </c>
      <c r="Q14" s="31" t="str">
        <f t="shared" si="2"/>
        <v>VYHOVUJE</v>
      </c>
      <c r="R14" s="96"/>
    </row>
    <row r="15" spans="1:18" ht="26.25" customHeight="1" x14ac:dyDescent="0.25">
      <c r="B15" s="72">
        <v>9</v>
      </c>
      <c r="C15" s="75" t="s">
        <v>70</v>
      </c>
      <c r="D15" s="74">
        <v>1</v>
      </c>
      <c r="E15" s="76" t="s">
        <v>14</v>
      </c>
      <c r="F15" s="75" t="s">
        <v>19</v>
      </c>
      <c r="G15" s="45" t="s">
        <v>86</v>
      </c>
      <c r="H15" s="126"/>
      <c r="I15" s="126"/>
      <c r="J15" s="126"/>
      <c r="K15" s="126"/>
      <c r="L15" s="126"/>
      <c r="M15" s="5">
        <f t="shared" si="0"/>
        <v>2100</v>
      </c>
      <c r="N15" s="23">
        <v>2100</v>
      </c>
      <c r="O15" s="30">
        <v>1664</v>
      </c>
      <c r="P15" s="17">
        <f t="shared" si="1"/>
        <v>1664</v>
      </c>
      <c r="Q15" s="31" t="str">
        <f t="shared" si="2"/>
        <v>VYHOVUJE</v>
      </c>
      <c r="R15" s="96"/>
    </row>
    <row r="16" spans="1:18" ht="26.25" customHeight="1" thickBot="1" x14ac:dyDescent="0.3">
      <c r="A16" s="98"/>
      <c r="B16" s="77">
        <v>10</v>
      </c>
      <c r="C16" s="80" t="s">
        <v>71</v>
      </c>
      <c r="D16" s="79">
        <v>1</v>
      </c>
      <c r="E16" s="54" t="s">
        <v>14</v>
      </c>
      <c r="F16" s="80" t="s">
        <v>19</v>
      </c>
      <c r="G16" s="46" t="s">
        <v>87</v>
      </c>
      <c r="H16" s="127"/>
      <c r="I16" s="127"/>
      <c r="J16" s="127"/>
      <c r="K16" s="127"/>
      <c r="L16" s="127"/>
      <c r="M16" s="6">
        <f t="shared" si="0"/>
        <v>2100</v>
      </c>
      <c r="N16" s="24">
        <v>2100</v>
      </c>
      <c r="O16" s="32">
        <v>1664</v>
      </c>
      <c r="P16" s="20">
        <f t="shared" si="1"/>
        <v>1664</v>
      </c>
      <c r="Q16" s="33" t="str">
        <f t="shared" si="2"/>
        <v>VYHOVUJE</v>
      </c>
      <c r="R16" s="96"/>
    </row>
    <row r="17" spans="1:18" ht="30.75" thickTop="1" x14ac:dyDescent="0.25">
      <c r="A17" s="95"/>
      <c r="B17" s="68">
        <v>11</v>
      </c>
      <c r="C17" s="69" t="s">
        <v>72</v>
      </c>
      <c r="D17" s="70">
        <v>1</v>
      </c>
      <c r="E17" s="53" t="s">
        <v>14</v>
      </c>
      <c r="F17" s="71" t="s">
        <v>22</v>
      </c>
      <c r="G17" s="44" t="s">
        <v>81</v>
      </c>
      <c r="H17" s="125" t="s">
        <v>32</v>
      </c>
      <c r="I17" s="125"/>
      <c r="J17" s="125"/>
      <c r="K17" s="125" t="s">
        <v>66</v>
      </c>
      <c r="L17" s="125" t="s">
        <v>23</v>
      </c>
      <c r="M17" s="4">
        <f t="shared" si="0"/>
        <v>1000</v>
      </c>
      <c r="N17" s="27">
        <v>1000</v>
      </c>
      <c r="O17" s="28">
        <v>647</v>
      </c>
      <c r="P17" s="21">
        <f t="shared" si="1"/>
        <v>647</v>
      </c>
      <c r="Q17" s="29" t="str">
        <f t="shared" si="2"/>
        <v>VYHOVUJE</v>
      </c>
      <c r="R17" s="96"/>
    </row>
    <row r="18" spans="1:18" ht="15.75" thickBot="1" x14ac:dyDescent="0.3">
      <c r="A18" s="98"/>
      <c r="B18" s="77">
        <v>12</v>
      </c>
      <c r="C18" s="80" t="s">
        <v>74</v>
      </c>
      <c r="D18" s="79">
        <v>6</v>
      </c>
      <c r="E18" s="54" t="s">
        <v>14</v>
      </c>
      <c r="F18" s="80" t="s">
        <v>73</v>
      </c>
      <c r="G18" s="47" t="s">
        <v>91</v>
      </c>
      <c r="H18" s="127"/>
      <c r="I18" s="127"/>
      <c r="J18" s="127"/>
      <c r="K18" s="127"/>
      <c r="L18" s="127"/>
      <c r="M18" s="6">
        <f t="shared" si="0"/>
        <v>30000</v>
      </c>
      <c r="N18" s="24">
        <v>5000</v>
      </c>
      <c r="O18" s="32">
        <v>4606</v>
      </c>
      <c r="P18" s="20">
        <f t="shared" si="1"/>
        <v>27636</v>
      </c>
      <c r="Q18" s="33" t="str">
        <f t="shared" si="2"/>
        <v>VYHOVUJE</v>
      </c>
      <c r="R18" s="96"/>
    </row>
    <row r="19" spans="1:18" ht="75.75" customHeight="1" thickTop="1" x14ac:dyDescent="0.25">
      <c r="A19" s="95"/>
      <c r="B19" s="68">
        <v>13</v>
      </c>
      <c r="C19" s="71" t="s">
        <v>51</v>
      </c>
      <c r="D19" s="70">
        <v>2</v>
      </c>
      <c r="E19" s="53" t="s">
        <v>14</v>
      </c>
      <c r="F19" s="71" t="s">
        <v>40</v>
      </c>
      <c r="G19" s="49" t="s">
        <v>90</v>
      </c>
      <c r="H19" s="125" t="s">
        <v>32</v>
      </c>
      <c r="I19" s="125"/>
      <c r="J19" s="125"/>
      <c r="K19" s="125" t="s">
        <v>65</v>
      </c>
      <c r="L19" s="125" t="s">
        <v>24</v>
      </c>
      <c r="M19" s="4">
        <f t="shared" si="0"/>
        <v>4200</v>
      </c>
      <c r="N19" s="27">
        <v>2100</v>
      </c>
      <c r="O19" s="28">
        <v>1823</v>
      </c>
      <c r="P19" s="21">
        <f t="shared" si="1"/>
        <v>3646</v>
      </c>
      <c r="Q19" s="29" t="str">
        <f t="shared" si="2"/>
        <v>VYHOVUJE</v>
      </c>
      <c r="R19" s="96"/>
    </row>
    <row r="20" spans="1:18" ht="30" x14ac:dyDescent="0.25">
      <c r="B20" s="72">
        <v>14</v>
      </c>
      <c r="C20" s="75" t="s">
        <v>52</v>
      </c>
      <c r="D20" s="74">
        <v>2</v>
      </c>
      <c r="E20" s="76" t="s">
        <v>14</v>
      </c>
      <c r="F20" s="75" t="s">
        <v>40</v>
      </c>
      <c r="G20" s="45" t="s">
        <v>89</v>
      </c>
      <c r="H20" s="126"/>
      <c r="I20" s="126"/>
      <c r="J20" s="126"/>
      <c r="K20" s="126"/>
      <c r="L20" s="126"/>
      <c r="M20" s="5">
        <f t="shared" si="0"/>
        <v>4200</v>
      </c>
      <c r="N20" s="23">
        <v>2100</v>
      </c>
      <c r="O20" s="30">
        <v>1913</v>
      </c>
      <c r="P20" s="17">
        <f t="shared" si="1"/>
        <v>3826</v>
      </c>
      <c r="Q20" s="31" t="str">
        <f t="shared" si="2"/>
        <v>VYHOVUJE</v>
      </c>
      <c r="R20" s="96"/>
    </row>
    <row r="21" spans="1:18" ht="21" customHeight="1" x14ac:dyDescent="0.25">
      <c r="B21" s="72">
        <v>15</v>
      </c>
      <c r="C21" s="75" t="s">
        <v>53</v>
      </c>
      <c r="D21" s="74">
        <v>2</v>
      </c>
      <c r="E21" s="76" t="s">
        <v>14</v>
      </c>
      <c r="F21" s="75" t="s">
        <v>40</v>
      </c>
      <c r="G21" s="45" t="s">
        <v>88</v>
      </c>
      <c r="H21" s="126"/>
      <c r="I21" s="126"/>
      <c r="J21" s="126"/>
      <c r="K21" s="126"/>
      <c r="L21" s="126"/>
      <c r="M21" s="5">
        <f t="shared" si="0"/>
        <v>4200</v>
      </c>
      <c r="N21" s="23">
        <v>2100</v>
      </c>
      <c r="O21" s="30">
        <v>2092</v>
      </c>
      <c r="P21" s="17">
        <f t="shared" si="1"/>
        <v>4184</v>
      </c>
      <c r="Q21" s="31" t="str">
        <f t="shared" si="2"/>
        <v>VYHOVUJE</v>
      </c>
      <c r="R21" s="96"/>
    </row>
    <row r="22" spans="1:18" ht="25.5" customHeight="1" thickBot="1" x14ac:dyDescent="0.3">
      <c r="A22" s="98"/>
      <c r="B22" s="77">
        <v>16</v>
      </c>
      <c r="C22" s="80" t="s">
        <v>54</v>
      </c>
      <c r="D22" s="79">
        <v>4</v>
      </c>
      <c r="E22" s="54" t="s">
        <v>14</v>
      </c>
      <c r="F22" s="80" t="s">
        <v>41</v>
      </c>
      <c r="G22" s="46" t="s">
        <v>92</v>
      </c>
      <c r="H22" s="127"/>
      <c r="I22" s="127"/>
      <c r="J22" s="127"/>
      <c r="K22" s="127"/>
      <c r="L22" s="127"/>
      <c r="M22" s="6">
        <f t="shared" si="0"/>
        <v>8400</v>
      </c>
      <c r="N22" s="24">
        <v>2100</v>
      </c>
      <c r="O22" s="32">
        <v>1775</v>
      </c>
      <c r="P22" s="20">
        <f t="shared" si="1"/>
        <v>7100</v>
      </c>
      <c r="Q22" s="33" t="str">
        <f t="shared" si="2"/>
        <v>VYHOVUJE</v>
      </c>
      <c r="R22" s="96"/>
    </row>
    <row r="23" spans="1:18" ht="42.75" customHeight="1" thickTop="1" x14ac:dyDescent="0.25">
      <c r="A23" s="95"/>
      <c r="B23" s="68">
        <v>17</v>
      </c>
      <c r="C23" s="71" t="s">
        <v>42</v>
      </c>
      <c r="D23" s="70">
        <v>2</v>
      </c>
      <c r="E23" s="53" t="s">
        <v>14</v>
      </c>
      <c r="F23" s="71" t="s">
        <v>43</v>
      </c>
      <c r="G23" s="44" t="s">
        <v>93</v>
      </c>
      <c r="H23" s="125" t="s">
        <v>32</v>
      </c>
      <c r="I23" s="125" t="s">
        <v>25</v>
      </c>
      <c r="J23" s="125" t="s">
        <v>26</v>
      </c>
      <c r="K23" s="125" t="s">
        <v>67</v>
      </c>
      <c r="L23" s="125" t="s">
        <v>27</v>
      </c>
      <c r="M23" s="4">
        <f t="shared" si="0"/>
        <v>1600</v>
      </c>
      <c r="N23" s="27">
        <v>800</v>
      </c>
      <c r="O23" s="28">
        <v>756</v>
      </c>
      <c r="P23" s="21">
        <f t="shared" si="1"/>
        <v>1512</v>
      </c>
      <c r="Q23" s="29" t="str">
        <f t="shared" si="2"/>
        <v>VYHOVUJE</v>
      </c>
      <c r="R23" s="96"/>
    </row>
    <row r="24" spans="1:18" ht="42.75" customHeight="1" x14ac:dyDescent="0.25">
      <c r="B24" s="72">
        <v>18</v>
      </c>
      <c r="C24" s="75" t="s">
        <v>44</v>
      </c>
      <c r="D24" s="74">
        <v>2</v>
      </c>
      <c r="E24" s="76" t="s">
        <v>14</v>
      </c>
      <c r="F24" s="75" t="s">
        <v>45</v>
      </c>
      <c r="G24" s="45" t="s">
        <v>94</v>
      </c>
      <c r="H24" s="126"/>
      <c r="I24" s="126"/>
      <c r="J24" s="126"/>
      <c r="K24" s="126"/>
      <c r="L24" s="126"/>
      <c r="M24" s="5">
        <f t="shared" si="0"/>
        <v>600</v>
      </c>
      <c r="N24" s="23">
        <v>300</v>
      </c>
      <c r="O24" s="30">
        <v>285</v>
      </c>
      <c r="P24" s="17">
        <f t="shared" si="1"/>
        <v>570</v>
      </c>
      <c r="Q24" s="31" t="str">
        <f t="shared" si="2"/>
        <v>VYHOVUJE</v>
      </c>
      <c r="R24" s="96"/>
    </row>
    <row r="25" spans="1:18" ht="42.75" customHeight="1" x14ac:dyDescent="0.25">
      <c r="B25" s="72">
        <v>19</v>
      </c>
      <c r="C25" s="75" t="s">
        <v>47</v>
      </c>
      <c r="D25" s="74">
        <v>2</v>
      </c>
      <c r="E25" s="76" t="s">
        <v>14</v>
      </c>
      <c r="F25" s="75" t="s">
        <v>46</v>
      </c>
      <c r="G25" s="45" t="s">
        <v>95</v>
      </c>
      <c r="H25" s="126"/>
      <c r="I25" s="126"/>
      <c r="J25" s="126"/>
      <c r="K25" s="126"/>
      <c r="L25" s="126"/>
      <c r="M25" s="5">
        <f t="shared" si="0"/>
        <v>600</v>
      </c>
      <c r="N25" s="23">
        <v>300</v>
      </c>
      <c r="O25" s="30">
        <v>285</v>
      </c>
      <c r="P25" s="17">
        <f t="shared" si="1"/>
        <v>570</v>
      </c>
      <c r="Q25" s="31" t="str">
        <f t="shared" si="2"/>
        <v>VYHOVUJE</v>
      </c>
      <c r="R25" s="96"/>
    </row>
    <row r="26" spans="1:18" ht="42.75" customHeight="1" thickBot="1" x14ac:dyDescent="0.3">
      <c r="A26" s="98"/>
      <c r="B26" s="77">
        <v>20</v>
      </c>
      <c r="C26" s="80" t="s">
        <v>48</v>
      </c>
      <c r="D26" s="79">
        <v>2</v>
      </c>
      <c r="E26" s="54" t="s">
        <v>14</v>
      </c>
      <c r="F26" s="80" t="s">
        <v>45</v>
      </c>
      <c r="G26" s="47" t="s">
        <v>96</v>
      </c>
      <c r="H26" s="127"/>
      <c r="I26" s="127"/>
      <c r="J26" s="127"/>
      <c r="K26" s="127"/>
      <c r="L26" s="127"/>
      <c r="M26" s="6">
        <f t="shared" si="0"/>
        <v>600</v>
      </c>
      <c r="N26" s="24">
        <v>300</v>
      </c>
      <c r="O26" s="32">
        <v>285</v>
      </c>
      <c r="P26" s="20">
        <f t="shared" si="1"/>
        <v>570</v>
      </c>
      <c r="Q26" s="33" t="str">
        <f t="shared" si="2"/>
        <v>VYHOVUJE</v>
      </c>
      <c r="R26" s="96"/>
    </row>
    <row r="27" spans="1:18" ht="46.5" thickTop="1" thickBot="1" x14ac:dyDescent="0.3">
      <c r="A27" s="101"/>
      <c r="B27" s="81">
        <v>21</v>
      </c>
      <c r="C27" s="84" t="s">
        <v>55</v>
      </c>
      <c r="D27" s="87">
        <v>1</v>
      </c>
      <c r="E27" s="88" t="s">
        <v>14</v>
      </c>
      <c r="F27" s="84" t="s">
        <v>56</v>
      </c>
      <c r="G27" s="50" t="s">
        <v>97</v>
      </c>
      <c r="H27" s="34" t="s">
        <v>32</v>
      </c>
      <c r="I27" s="34"/>
      <c r="J27" s="34"/>
      <c r="K27" s="88" t="s">
        <v>29</v>
      </c>
      <c r="L27" s="88" t="s">
        <v>28</v>
      </c>
      <c r="M27" s="35">
        <f t="shared" si="0"/>
        <v>7000</v>
      </c>
      <c r="N27" s="36">
        <v>7000</v>
      </c>
      <c r="O27" s="37">
        <v>6012</v>
      </c>
      <c r="P27" s="38">
        <f t="shared" si="1"/>
        <v>6012</v>
      </c>
      <c r="Q27" s="39" t="str">
        <f t="shared" si="2"/>
        <v>VYHOVUJE</v>
      </c>
      <c r="R27" s="96"/>
    </row>
    <row r="28" spans="1:18" ht="13.5" customHeight="1" thickTop="1" thickBot="1" x14ac:dyDescent="0.3">
      <c r="A28" s="91"/>
      <c r="C28" s="90"/>
      <c r="D28" s="91"/>
      <c r="E28" s="90"/>
      <c r="F28" s="90"/>
      <c r="G28" s="10"/>
      <c r="H28" s="90"/>
      <c r="I28" s="90"/>
      <c r="J28" s="90"/>
      <c r="K28" s="90"/>
      <c r="L28" s="90"/>
      <c r="M28" s="91"/>
      <c r="N28" s="91"/>
      <c r="O28" s="92"/>
      <c r="P28" s="91"/>
      <c r="Q28" s="91"/>
      <c r="R28" s="102"/>
    </row>
    <row r="29" spans="1:18" ht="60.75" customHeight="1" thickTop="1" thickBot="1" x14ac:dyDescent="0.3">
      <c r="A29" s="103"/>
      <c r="B29" s="128" t="s">
        <v>13</v>
      </c>
      <c r="C29" s="128"/>
      <c r="D29" s="128"/>
      <c r="E29" s="128"/>
      <c r="F29" s="128"/>
      <c r="G29" s="128"/>
      <c r="H29" s="3"/>
      <c r="I29" s="13"/>
      <c r="J29" s="13"/>
      <c r="K29" s="93"/>
      <c r="L29" s="93"/>
      <c r="M29" s="1"/>
      <c r="N29" s="22" t="s">
        <v>3</v>
      </c>
      <c r="O29" s="115" t="s">
        <v>4</v>
      </c>
      <c r="P29" s="116"/>
      <c r="Q29" s="117"/>
    </row>
    <row r="30" spans="1:18" ht="33" customHeight="1" thickTop="1" thickBot="1" x14ac:dyDescent="0.3">
      <c r="A30" s="103"/>
      <c r="B30" s="118" t="s">
        <v>2</v>
      </c>
      <c r="C30" s="118"/>
      <c r="D30" s="118"/>
      <c r="E30" s="118"/>
      <c r="F30" s="118"/>
      <c r="H30" s="94"/>
      <c r="K30" s="14"/>
      <c r="L30" s="14"/>
      <c r="M30" s="2"/>
      <c r="N30" s="52">
        <f>SUM(M7:M27)</f>
        <v>144400</v>
      </c>
      <c r="O30" s="119">
        <f>SUM(P7:P27)</f>
        <v>76035</v>
      </c>
      <c r="P30" s="120"/>
      <c r="Q30" s="121"/>
    </row>
    <row r="31" spans="1:18" ht="39.75" customHeight="1" thickTop="1" x14ac:dyDescent="0.25">
      <c r="A31" s="103"/>
      <c r="I31" s="15"/>
      <c r="J31" s="15"/>
      <c r="K31" s="16"/>
      <c r="L31" s="16"/>
      <c r="M31" s="105"/>
      <c r="N31" s="105"/>
      <c r="O31" s="106"/>
      <c r="P31" s="106"/>
      <c r="Q31" s="106"/>
      <c r="R31" s="106"/>
    </row>
    <row r="32" spans="1:18" ht="19.899999999999999" customHeight="1" x14ac:dyDescent="0.25">
      <c r="A32" s="103"/>
      <c r="K32" s="16"/>
      <c r="L32" s="16"/>
      <c r="M32" s="105"/>
      <c r="N32" s="3"/>
      <c r="O32" s="3"/>
      <c r="P32" s="3"/>
      <c r="Q32" s="106"/>
      <c r="R32" s="106"/>
    </row>
    <row r="33" spans="1:18" ht="71.25" customHeight="1" x14ac:dyDescent="0.25">
      <c r="A33" s="103"/>
      <c r="K33" s="16"/>
      <c r="L33" s="16"/>
      <c r="M33" s="105"/>
      <c r="N33" s="3"/>
      <c r="O33" s="3"/>
      <c r="P33" s="3"/>
      <c r="Q33" s="106"/>
      <c r="R33" s="106"/>
    </row>
    <row r="34" spans="1:18" ht="36" customHeight="1" x14ac:dyDescent="0.25">
      <c r="A34" s="103"/>
      <c r="K34" s="107"/>
      <c r="L34" s="107"/>
      <c r="M34" s="108"/>
      <c r="N34" s="105"/>
      <c r="O34" s="106"/>
      <c r="P34" s="106"/>
      <c r="Q34" s="106"/>
      <c r="R34" s="106"/>
    </row>
    <row r="35" spans="1:18" ht="14.25" customHeight="1" x14ac:dyDescent="0.25">
      <c r="A35" s="103"/>
      <c r="B35" s="109"/>
      <c r="C35" s="110"/>
      <c r="D35" s="111"/>
      <c r="E35" s="112"/>
      <c r="F35" s="110"/>
      <c r="H35" s="110"/>
      <c r="I35" s="110"/>
      <c r="J35" s="113"/>
      <c r="K35" s="113"/>
      <c r="L35" s="113"/>
      <c r="M35" s="105"/>
      <c r="N35" s="105"/>
      <c r="O35" s="106"/>
      <c r="P35" s="106"/>
      <c r="Q35" s="106"/>
      <c r="R35" s="106"/>
    </row>
    <row r="36" spans="1:18" ht="14.25" customHeight="1" x14ac:dyDescent="0.25">
      <c r="A36" s="103"/>
      <c r="B36" s="109"/>
      <c r="C36" s="110"/>
      <c r="D36" s="111"/>
      <c r="E36" s="112"/>
      <c r="F36" s="110"/>
      <c r="H36" s="110"/>
      <c r="I36" s="110"/>
      <c r="J36" s="113"/>
      <c r="K36" s="113"/>
      <c r="L36" s="113"/>
      <c r="M36" s="105"/>
      <c r="N36" s="105"/>
      <c r="O36" s="106"/>
      <c r="P36" s="106"/>
      <c r="Q36" s="106"/>
      <c r="R36" s="106"/>
    </row>
    <row r="37" spans="1:18" ht="14.25" customHeight="1" x14ac:dyDescent="0.25">
      <c r="A37" s="103"/>
      <c r="B37" s="109"/>
      <c r="C37" s="110"/>
      <c r="D37" s="111"/>
      <c r="E37" s="112"/>
      <c r="F37" s="110"/>
      <c r="H37" s="110"/>
      <c r="I37" s="110"/>
      <c r="J37" s="113"/>
      <c r="K37" s="113"/>
      <c r="L37" s="113"/>
      <c r="M37" s="105"/>
      <c r="N37" s="105"/>
      <c r="O37" s="106"/>
      <c r="P37" s="106"/>
      <c r="Q37" s="106"/>
      <c r="R37" s="106"/>
    </row>
    <row r="38" spans="1:18" ht="14.25" customHeight="1" x14ac:dyDescent="0.25">
      <c r="A38" s="103"/>
      <c r="B38" s="109"/>
      <c r="C38" s="110"/>
      <c r="D38" s="111"/>
      <c r="E38" s="112"/>
      <c r="F38" s="110"/>
      <c r="H38" s="110"/>
      <c r="I38" s="110"/>
      <c r="J38" s="113"/>
      <c r="K38" s="113"/>
      <c r="L38" s="113"/>
      <c r="M38" s="105"/>
      <c r="N38" s="105"/>
      <c r="O38" s="106"/>
      <c r="P38" s="106"/>
      <c r="Q38" s="106"/>
      <c r="R38" s="106"/>
    </row>
    <row r="39" spans="1:18" x14ac:dyDescent="0.25">
      <c r="C39" s="10"/>
      <c r="D39" s="97"/>
      <c r="E39" s="10"/>
      <c r="F39" s="10"/>
      <c r="H39" s="10"/>
      <c r="I39" s="10"/>
      <c r="L39" s="10"/>
      <c r="M39" s="97"/>
    </row>
    <row r="40" spans="1:18" x14ac:dyDescent="0.25">
      <c r="C40" s="10"/>
      <c r="D40" s="97"/>
      <c r="E40" s="10"/>
      <c r="F40" s="10"/>
      <c r="H40" s="10"/>
      <c r="I40" s="10"/>
      <c r="L40" s="10"/>
      <c r="M40" s="97"/>
    </row>
    <row r="41" spans="1:18" x14ac:dyDescent="0.25">
      <c r="C41" s="10"/>
      <c r="D41" s="97"/>
      <c r="E41" s="10"/>
      <c r="F41" s="10"/>
      <c r="H41" s="10"/>
      <c r="I41" s="10"/>
      <c r="L41" s="10"/>
      <c r="M41" s="97"/>
    </row>
  </sheetData>
  <sheetProtection password="F79C" sheet="1" objects="1" scenarios="1" selectLockedCells="1"/>
  <mergeCells count="31">
    <mergeCell ref="J17:J18"/>
    <mergeCell ref="B29:G29"/>
    <mergeCell ref="K12:K16"/>
    <mergeCell ref="L12:L16"/>
    <mergeCell ref="K7:K10"/>
    <mergeCell ref="L7:L10"/>
    <mergeCell ref="I12:I16"/>
    <mergeCell ref="J12:J16"/>
    <mergeCell ref="I7:I10"/>
    <mergeCell ref="J7:J10"/>
    <mergeCell ref="J19:J22"/>
    <mergeCell ref="H12:H16"/>
    <mergeCell ref="H17:H18"/>
    <mergeCell ref="H19:H22"/>
    <mergeCell ref="H23:H26"/>
    <mergeCell ref="O29:Q29"/>
    <mergeCell ref="B30:F30"/>
    <mergeCell ref="O30:Q30"/>
    <mergeCell ref="B1:C1"/>
    <mergeCell ref="O1:Q1"/>
    <mergeCell ref="I23:I26"/>
    <mergeCell ref="J23:J26"/>
    <mergeCell ref="K23:K26"/>
    <mergeCell ref="L23:L26"/>
    <mergeCell ref="L17:L18"/>
    <mergeCell ref="K17:K18"/>
    <mergeCell ref="L19:L22"/>
    <mergeCell ref="K19:K22"/>
    <mergeCell ref="I19:I22"/>
    <mergeCell ref="H7:H10"/>
    <mergeCell ref="I17:I18"/>
  </mergeCells>
  <conditionalFormatting sqref="B7:B27">
    <cfRule type="containsBlanks" dxfId="24" priority="67">
      <formula>LEN(TRIM(B7))=0</formula>
    </cfRule>
  </conditionalFormatting>
  <conditionalFormatting sqref="B7:B27">
    <cfRule type="cellIs" dxfId="23" priority="62" operator="greaterThanOrEqual">
      <formula>1</formula>
    </cfRule>
  </conditionalFormatting>
  <conditionalFormatting sqref="Q7:Q27">
    <cfRule type="cellIs" dxfId="22" priority="58" operator="equal">
      <formula>"NEVYHOVUJE"</formula>
    </cfRule>
    <cfRule type="cellIs" dxfId="21" priority="59" operator="equal">
      <formula>"VYHOVUJE"</formula>
    </cfRule>
  </conditionalFormatting>
  <conditionalFormatting sqref="O7:O27">
    <cfRule type="notContainsBlanks" dxfId="20" priority="32">
      <formula>LEN(TRIM(O7))&gt;0</formula>
    </cfRule>
    <cfRule type="containsBlanks" dxfId="19" priority="33">
      <formula>LEN(TRIM(O7))=0</formula>
    </cfRule>
  </conditionalFormatting>
  <conditionalFormatting sqref="O7:O27">
    <cfRule type="notContainsBlanks" dxfId="18" priority="31">
      <formula>LEN(TRIM(O7))&gt;0</formula>
    </cfRule>
  </conditionalFormatting>
  <conditionalFormatting sqref="D7:D10">
    <cfRule type="containsBlanks" dxfId="17" priority="18">
      <formula>LEN(TRIM(D7))=0</formula>
    </cfRule>
  </conditionalFormatting>
  <conditionalFormatting sqref="D11">
    <cfRule type="containsBlanks" dxfId="16" priority="17">
      <formula>LEN(TRIM(D11))=0</formula>
    </cfRule>
  </conditionalFormatting>
  <conditionalFormatting sqref="D12:D16">
    <cfRule type="containsBlanks" dxfId="15" priority="16">
      <formula>LEN(TRIM(D12))=0</formula>
    </cfRule>
  </conditionalFormatting>
  <conditionalFormatting sqref="D17:D18">
    <cfRule type="containsBlanks" dxfId="14" priority="15">
      <formula>LEN(TRIM(D17))=0</formula>
    </cfRule>
  </conditionalFormatting>
  <conditionalFormatting sqref="D19:D22">
    <cfRule type="containsBlanks" dxfId="13" priority="14">
      <formula>LEN(TRIM(D19))=0</formula>
    </cfRule>
  </conditionalFormatting>
  <conditionalFormatting sqref="D23:D25">
    <cfRule type="containsBlanks" dxfId="12" priority="13">
      <formula>LEN(TRIM(D23))=0</formula>
    </cfRule>
  </conditionalFormatting>
  <conditionalFormatting sqref="D26">
    <cfRule type="containsBlanks" dxfId="11" priority="12">
      <formula>LEN(TRIM(D26))=0</formula>
    </cfRule>
  </conditionalFormatting>
  <conditionalFormatting sqref="D27">
    <cfRule type="containsBlanks" dxfId="10" priority="11">
      <formula>LEN(TRIM(D27))=0</formula>
    </cfRule>
  </conditionalFormatting>
  <conditionalFormatting sqref="G7">
    <cfRule type="notContainsBlanks" dxfId="9" priority="8">
      <formula>LEN(TRIM(G7))&gt;0</formula>
    </cfRule>
    <cfRule type="containsBlanks" dxfId="8" priority="9">
      <formula>LEN(TRIM(G7))=0</formula>
    </cfRule>
  </conditionalFormatting>
  <conditionalFormatting sqref="G7">
    <cfRule type="notContainsBlanks" dxfId="7" priority="7">
      <formula>LEN(TRIM(G7))&gt;0</formula>
    </cfRule>
  </conditionalFormatting>
  <conditionalFormatting sqref="G7">
    <cfRule type="notContainsBlanks" dxfId="6" priority="6">
      <formula>LEN(TRIM(G7))&gt;0</formula>
    </cfRule>
    <cfRule type="containsBlanks" dxfId="5" priority="10">
      <formula>LEN(TRIM(G7))=0</formula>
    </cfRule>
  </conditionalFormatting>
  <conditionalFormatting sqref="G8:G27">
    <cfRule type="notContainsBlanks" dxfId="4" priority="3">
      <formula>LEN(TRIM(G8))&gt;0</formula>
    </cfRule>
    <cfRule type="containsBlanks" dxfId="3" priority="4">
      <formula>LEN(TRIM(G8))=0</formula>
    </cfRule>
  </conditionalFormatting>
  <conditionalFormatting sqref="G8:G27">
    <cfRule type="notContainsBlanks" dxfId="2" priority="2">
      <formula>LEN(TRIM(G8))&gt;0</formula>
    </cfRule>
  </conditionalFormatting>
  <conditionalFormatting sqref="G8:G27">
    <cfRule type="notContainsBlanks" dxfId="1" priority="1">
      <formula>LEN(TRIM(G8))&gt;0</formula>
    </cfRule>
    <cfRule type="containsBlanks" dxfId="0" priority="5">
      <formula>LEN(TRIM(G8))=0</formula>
    </cfRule>
  </conditionalFormatting>
  <dataValidations count="2">
    <dataValidation type="list" showInputMessage="1" showErrorMessage="1" sqref="E23:E27">
      <formula1>"ks,bal,sada,"</formula1>
    </dataValidation>
    <dataValidation type="list" showInputMessage="1" showErrorMessage="1" sqref="I23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Jiřina Hirschlová</cp:lastModifiedBy>
  <cp:lastPrinted>2017-02-01T13:44:40Z</cp:lastPrinted>
  <dcterms:created xsi:type="dcterms:W3CDTF">2014-03-05T12:43:32Z</dcterms:created>
  <dcterms:modified xsi:type="dcterms:W3CDTF">2017-02-09T08:26:20Z</dcterms:modified>
</cp:coreProperties>
</file>