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4240" windowHeight="12855" tabRatio="939"/>
  </bookViews>
  <sheets>
    <sheet name="Tonery" sheetId="22" r:id="rId1"/>
  </sheets>
  <definedNames>
    <definedName name="_xlnm.Print_Area" localSheetId="0">Tonery!$A$1:$N$15</definedName>
  </definedNames>
  <calcPr calcId="145621"/>
</workbook>
</file>

<file path=xl/calcChain.xml><?xml version="1.0" encoding="utf-8"?>
<calcChain xmlns="http://schemas.openxmlformats.org/spreadsheetml/2006/main">
  <c r="N12" i="22" l="1"/>
  <c r="N11" i="22"/>
  <c r="N10" i="22"/>
  <c r="N9" i="22"/>
  <c r="N8" i="22"/>
  <c r="N7" i="22"/>
  <c r="J7" i="22"/>
  <c r="J8" i="22"/>
  <c r="J9" i="22"/>
  <c r="J10" i="22"/>
  <c r="J11" i="22"/>
  <c r="J12" i="22"/>
  <c r="M7" i="22"/>
  <c r="M8" i="22"/>
  <c r="M9" i="22"/>
  <c r="M10" i="22"/>
  <c r="M11" i="22"/>
  <c r="M12" i="22"/>
  <c r="K15" i="22" l="1"/>
  <c r="L15" i="22"/>
</calcChain>
</file>

<file path=xl/sharedStrings.xml><?xml version="1.0" encoding="utf-8"?>
<sst xmlns="http://schemas.openxmlformats.org/spreadsheetml/2006/main" count="51" uniqueCount="44">
  <si>
    <t>Množství</t>
  </si>
  <si>
    <t>Položka</t>
  </si>
  <si>
    <t>Obchodní název + typ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</si>
  <si>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</si>
  <si>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</si>
  <si>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</si>
  <si>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</si>
  <si>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</si>
  <si>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</si>
  <si>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</si>
  <si>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</si>
  <si>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</si>
  <si>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</si>
  <si>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</si>
  <si>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t>ks</t>
  </si>
  <si>
    <t>Mgr. Jakub Pokorný, tel: 377 637 724, e-mail: pokorny2@uk.zcu.cz nebo Štěpánka Pavezová, tel.: 377 631 955</t>
  </si>
  <si>
    <t>toner do tiskárny HP LASER JET 1020 - černý</t>
  </si>
  <si>
    <t>toner do tiskárny HP LASER JET 3600 - černý</t>
  </si>
  <si>
    <t>FPR Pražáková tel.377637680</t>
  </si>
  <si>
    <t xml:space="preserve">Originální, nebo kompatibilní toner splňující podmínky certifikátu STMC.
Minimální výtěžnost při 5% pokrytí 2500 stran. </t>
  </si>
  <si>
    <t>Západočeská univerzita v Plzni, Prodejna skript, Univerzitní 18, 
306 14 Plzeň</t>
  </si>
  <si>
    <t>Sady Pětatřicátníků 14, Plzeň</t>
  </si>
  <si>
    <t>Originální nebo kompatibilní toner splňující podmínky certifikátu STMC.
Minimální výtěžnost při 5 % pokrytí 6000 stran.</t>
  </si>
  <si>
    <t>Originální nebo kompatibilní toner splňující podmínky certifikátu STMC.
Minimální výtěžnost při 5 % pokrytí 4000 stran.</t>
  </si>
  <si>
    <t>Originální nebo kompatibilní toner splňující podmínky certifikátu STMC.
Minimální výtěžnost při 5% pokrytí 4000 stran</t>
  </si>
  <si>
    <t>Originální nebo kompatibilní toner splňující podmínky certifikátu STMC.
Minimální výtěžnost při 5% pokrytí 18000 stran</t>
  </si>
  <si>
    <t>toner do tiskárny HP LJ 4300 - černý</t>
  </si>
  <si>
    <t>toner do tiskárny HP LJ 3600 azurový</t>
  </si>
  <si>
    <t>toner do tiskárny HP LJ 3600 žlutý</t>
  </si>
  <si>
    <t>toner do tiskárny HP LJ 3600 purpurový</t>
  </si>
  <si>
    <t>Tonery - 001 - 2017 (T-001-2017)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</si>
  <si>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k  vyřazena.</t>
    </r>
  </si>
  <si>
    <t xml:space="preserve">Název </t>
  </si>
  <si>
    <t xml:space="preserve">Měrná jednotka [MJ] </t>
  </si>
  <si>
    <t xml:space="preserve">Popis </t>
  </si>
  <si>
    <t>Kontaktní osoba 
k převzetí zboží</t>
  </si>
  <si>
    <t xml:space="preserve">Místo dodání 
</t>
  </si>
  <si>
    <t>Priloha_c._1_Kupni_smlouvy_technicka_specifikace_T-001-2017</t>
  </si>
  <si>
    <t>Lamda Q2612X</t>
  </si>
  <si>
    <t>Lamda Q6470A</t>
  </si>
  <si>
    <t>Lamda Q6471A</t>
  </si>
  <si>
    <t>Lamda Q6472A</t>
  </si>
  <si>
    <t>Lamda Q6473A</t>
  </si>
  <si>
    <t>Lamda Q1339A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</si>
</sst>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0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" xfId="0" applyNumberForma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9" fillId="0" borderId="0" xfId="0" applyNumberFormat="1" applyFont="1" applyBorder="1" applyAlignment="1" applyProtection="1">
      <alignment horizontal="left" vertical="center"/>
    </xf>
    <xf numFmtId="0" fontId="10" fillId="0" borderId="0" xfId="0" applyNumberFormat="1" applyFont="1" applyFill="1" applyBorder="1" applyAlignment="1" applyProtection="1">
      <alignment vertical="top" wrapText="1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left" vertical="center" wrapText="1" inden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164" fontId="0" fillId="0" borderId="0" xfId="0" applyNumberFormat="1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 inden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left" vertical="center" wrapText="1" inden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8" xfId="0" applyBorder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3" fillId="0" borderId="0" xfId="0" applyFont="1" applyFill="1" applyBorder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3" fillId="0" borderId="0" xfId="0" applyNumberFormat="1" applyFont="1" applyFill="1" applyBorder="1" applyAlignment="1" applyProtection="1">
      <alignment horizontal="justify" vertical="center" wrapText="1"/>
    </xf>
    <xf numFmtId="0" fontId="11" fillId="0" borderId="0" xfId="0" applyNumberFormat="1" applyFont="1" applyBorder="1" applyAlignment="1" applyProtection="1">
      <alignment horizontal="justify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</cellXfs>
  <cellStyles count="2">
    <cellStyle name="Normální" xfId="0" builtinId="0"/>
    <cellStyle name="normální 3" xfId="1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5A9E"/>
      <color rgb="FFC9F1FF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6"/>
  <sheetViews>
    <sheetView tabSelected="1" topLeftCell="A4" zoomScale="85" zoomScaleNormal="85" zoomScaleSheetLayoutView="55" workbookViewId="0">
      <selection activeCell="L12" sqref="L12"/>
    </sheetView>
  </sheetViews>
  <sheetFormatPr defaultColWidth="8.85546875" defaultRowHeight="15" x14ac:dyDescent="0.25"/>
  <cols>
    <col min="1" max="1" width="1.42578125" style="55" customWidth="1"/>
    <col min="2" max="2" width="5.7109375" style="55" customWidth="1"/>
    <col min="3" max="3" width="43.42578125" style="7" customWidth="1"/>
    <col min="4" max="4" width="9.7109375" style="83" customWidth="1"/>
    <col min="5" max="5" width="9" style="11" customWidth="1"/>
    <col min="6" max="6" width="49.140625" style="7" customWidth="1"/>
    <col min="7" max="7" width="29.140625" style="84" customWidth="1"/>
    <col min="8" max="8" width="27.42578125" style="8" customWidth="1"/>
    <col min="9" max="9" width="19.42578125" style="7" customWidth="1"/>
    <col min="10" max="10" width="22.140625" style="84" hidden="1" customWidth="1"/>
    <col min="11" max="11" width="20.85546875" style="55" customWidth="1"/>
    <col min="12" max="12" width="26.5703125" style="55" customWidth="1"/>
    <col min="13" max="13" width="21" style="55" customWidth="1"/>
    <col min="14" max="14" width="19.42578125" style="55" customWidth="1"/>
    <col min="15" max="15" width="13.42578125" style="55" customWidth="1"/>
    <col min="16" max="16384" width="8.85546875" style="55"/>
  </cols>
  <sheetData>
    <row r="1" spans="1:15" s="8" customFormat="1" ht="24.6" customHeight="1" x14ac:dyDescent="0.3">
      <c r="B1" s="97" t="s">
        <v>30</v>
      </c>
      <c r="C1" s="98"/>
      <c r="D1" s="11"/>
      <c r="E1" s="11"/>
      <c r="F1" s="7"/>
      <c r="G1" s="46"/>
      <c r="H1" s="47"/>
      <c r="I1" s="7"/>
      <c r="J1" s="7"/>
      <c r="L1" s="103" t="s">
        <v>37</v>
      </c>
      <c r="M1" s="103"/>
      <c r="N1" s="103"/>
    </row>
    <row r="2" spans="1:15" s="8" customFormat="1" ht="18.75" customHeight="1" x14ac:dyDescent="0.3">
      <c r="C2" s="7"/>
      <c r="D2" s="5"/>
      <c r="E2" s="6"/>
      <c r="F2" s="7"/>
      <c r="G2" s="102"/>
      <c r="H2" s="102"/>
      <c r="I2" s="7"/>
      <c r="J2" s="7"/>
      <c r="L2" s="48"/>
      <c r="M2" s="48"/>
    </row>
    <row r="3" spans="1:15" s="8" customFormat="1" ht="30" customHeight="1" x14ac:dyDescent="0.25">
      <c r="B3" s="49"/>
      <c r="C3" s="50" t="s">
        <v>11</v>
      </c>
      <c r="D3" s="51"/>
      <c r="E3" s="51"/>
      <c r="F3" s="51"/>
      <c r="G3" s="101"/>
      <c r="H3" s="101"/>
      <c r="I3" s="48"/>
      <c r="J3" s="52"/>
      <c r="K3" s="52"/>
      <c r="L3" s="48"/>
      <c r="M3" s="48"/>
    </row>
    <row r="4" spans="1:15" s="8" customFormat="1" ht="21" customHeight="1" thickBot="1" x14ac:dyDescent="0.3">
      <c r="B4" s="53"/>
      <c r="C4" s="54" t="s">
        <v>13</v>
      </c>
      <c r="D4" s="51"/>
      <c r="E4" s="51"/>
      <c r="F4" s="51"/>
      <c r="G4" s="51"/>
      <c r="H4" s="48"/>
      <c r="I4" s="48"/>
      <c r="J4" s="7"/>
      <c r="K4" s="7"/>
      <c r="L4" s="48"/>
      <c r="M4" s="48"/>
    </row>
    <row r="5" spans="1:15" s="8" customFormat="1" ht="42.75" customHeight="1" thickBot="1" x14ac:dyDescent="0.3">
      <c r="B5" s="9"/>
      <c r="C5" s="10"/>
      <c r="D5" s="11"/>
      <c r="E5" s="11"/>
      <c r="F5" s="7"/>
      <c r="G5" s="16" t="s">
        <v>12</v>
      </c>
      <c r="I5" s="7"/>
      <c r="J5" s="12"/>
      <c r="L5" s="19" t="s">
        <v>12</v>
      </c>
    </row>
    <row r="6" spans="1:15" s="8" customFormat="1" ht="100.5" customHeight="1" thickTop="1" thickBot="1" x14ac:dyDescent="0.3">
      <c r="B6" s="13" t="s">
        <v>1</v>
      </c>
      <c r="C6" s="22" t="s">
        <v>32</v>
      </c>
      <c r="D6" s="22" t="s">
        <v>0</v>
      </c>
      <c r="E6" s="22" t="s">
        <v>33</v>
      </c>
      <c r="F6" s="22" t="s">
        <v>34</v>
      </c>
      <c r="G6" s="21" t="s">
        <v>2</v>
      </c>
      <c r="H6" s="23" t="s">
        <v>35</v>
      </c>
      <c r="I6" s="22" t="s">
        <v>36</v>
      </c>
      <c r="J6" s="22" t="s">
        <v>6</v>
      </c>
      <c r="K6" s="22" t="s">
        <v>7</v>
      </c>
      <c r="L6" s="20" t="s">
        <v>8</v>
      </c>
      <c r="M6" s="23" t="s">
        <v>9</v>
      </c>
      <c r="N6" s="23" t="s">
        <v>10</v>
      </c>
    </row>
    <row r="7" spans="1:15" ht="84.75" customHeight="1" thickTop="1" thickBot="1" x14ac:dyDescent="0.3">
      <c r="B7" s="56">
        <v>1</v>
      </c>
      <c r="C7" s="57" t="s">
        <v>16</v>
      </c>
      <c r="D7" s="58">
        <v>1</v>
      </c>
      <c r="E7" s="59" t="s">
        <v>14</v>
      </c>
      <c r="F7" s="60" t="s">
        <v>19</v>
      </c>
      <c r="G7" s="25" t="s">
        <v>38</v>
      </c>
      <c r="H7" s="59" t="s">
        <v>15</v>
      </c>
      <c r="I7" s="59" t="s">
        <v>20</v>
      </c>
      <c r="J7" s="26">
        <f t="shared" ref="J7:J12" si="0">D7*K7</f>
        <v>1700</v>
      </c>
      <c r="K7" s="27">
        <v>1700</v>
      </c>
      <c r="L7" s="28">
        <v>209</v>
      </c>
      <c r="M7" s="29">
        <f t="shared" ref="M7:M12" si="1">D7*L7</f>
        <v>209</v>
      </c>
      <c r="N7" s="30" t="str">
        <f t="shared" ref="N7:N12" si="2">IF(ISNUMBER(L7), IF(L7&gt;K7,"NEVYHOVUJE","VYHOVUJE")," ")</f>
        <v>VYHOVUJE</v>
      </c>
      <c r="O7" s="61"/>
    </row>
    <row r="8" spans="1:15" ht="72.75" customHeight="1" thickTop="1" x14ac:dyDescent="0.25">
      <c r="B8" s="62">
        <v>2</v>
      </c>
      <c r="C8" s="63" t="s">
        <v>17</v>
      </c>
      <c r="D8" s="64">
        <v>2</v>
      </c>
      <c r="E8" s="65" t="s">
        <v>14</v>
      </c>
      <c r="F8" s="66" t="s">
        <v>22</v>
      </c>
      <c r="G8" s="31" t="s">
        <v>39</v>
      </c>
      <c r="H8" s="104" t="s">
        <v>18</v>
      </c>
      <c r="I8" s="104" t="s">
        <v>21</v>
      </c>
      <c r="J8" s="32">
        <f t="shared" si="0"/>
        <v>12000</v>
      </c>
      <c r="K8" s="33">
        <v>6000</v>
      </c>
      <c r="L8" s="34">
        <v>682</v>
      </c>
      <c r="M8" s="35">
        <f t="shared" si="1"/>
        <v>1364</v>
      </c>
      <c r="N8" s="36" t="str">
        <f t="shared" si="2"/>
        <v>VYHOVUJE</v>
      </c>
      <c r="O8" s="61"/>
    </row>
    <row r="9" spans="1:15" ht="72.75" customHeight="1" x14ac:dyDescent="0.25">
      <c r="B9" s="67">
        <v>3</v>
      </c>
      <c r="C9" s="68" t="s">
        <v>27</v>
      </c>
      <c r="D9" s="69">
        <v>1</v>
      </c>
      <c r="E9" s="70" t="s">
        <v>14</v>
      </c>
      <c r="F9" s="71" t="s">
        <v>23</v>
      </c>
      <c r="G9" s="17" t="s">
        <v>40</v>
      </c>
      <c r="H9" s="105"/>
      <c r="I9" s="105"/>
      <c r="J9" s="4">
        <f t="shared" si="0"/>
        <v>3000</v>
      </c>
      <c r="K9" s="37">
        <v>3000</v>
      </c>
      <c r="L9" s="38">
        <v>629</v>
      </c>
      <c r="M9" s="18">
        <f t="shared" si="1"/>
        <v>629</v>
      </c>
      <c r="N9" s="39" t="str">
        <f t="shared" si="2"/>
        <v>VYHOVUJE</v>
      </c>
      <c r="O9" s="61"/>
    </row>
    <row r="10" spans="1:15" ht="72.75" customHeight="1" x14ac:dyDescent="0.25">
      <c r="B10" s="67">
        <v>4</v>
      </c>
      <c r="C10" s="68" t="s">
        <v>28</v>
      </c>
      <c r="D10" s="69">
        <v>1</v>
      </c>
      <c r="E10" s="70" t="s">
        <v>14</v>
      </c>
      <c r="F10" s="71" t="s">
        <v>24</v>
      </c>
      <c r="G10" s="17" t="s">
        <v>41</v>
      </c>
      <c r="H10" s="105"/>
      <c r="I10" s="105"/>
      <c r="J10" s="4">
        <f t="shared" si="0"/>
        <v>3000</v>
      </c>
      <c r="K10" s="37">
        <v>3000</v>
      </c>
      <c r="L10" s="38">
        <v>629</v>
      </c>
      <c r="M10" s="18">
        <f t="shared" si="1"/>
        <v>629</v>
      </c>
      <c r="N10" s="39" t="str">
        <f t="shared" si="2"/>
        <v>VYHOVUJE</v>
      </c>
      <c r="O10" s="61"/>
    </row>
    <row r="11" spans="1:15" ht="72.75" customHeight="1" x14ac:dyDescent="0.25">
      <c r="B11" s="67">
        <v>5</v>
      </c>
      <c r="C11" s="68" t="s">
        <v>29</v>
      </c>
      <c r="D11" s="69">
        <v>1</v>
      </c>
      <c r="E11" s="70" t="s">
        <v>14</v>
      </c>
      <c r="F11" s="71" t="s">
        <v>24</v>
      </c>
      <c r="G11" s="17" t="s">
        <v>42</v>
      </c>
      <c r="H11" s="105"/>
      <c r="I11" s="105"/>
      <c r="J11" s="4">
        <f t="shared" si="0"/>
        <v>3000</v>
      </c>
      <c r="K11" s="37">
        <v>3000</v>
      </c>
      <c r="L11" s="38">
        <v>629</v>
      </c>
      <c r="M11" s="18">
        <f t="shared" si="1"/>
        <v>629</v>
      </c>
      <c r="N11" s="39" t="str">
        <f t="shared" si="2"/>
        <v>VYHOVUJE</v>
      </c>
      <c r="O11" s="61"/>
    </row>
    <row r="12" spans="1:15" ht="72.75" customHeight="1" thickBot="1" x14ac:dyDescent="0.3">
      <c r="B12" s="72">
        <v>6</v>
      </c>
      <c r="C12" s="73" t="s">
        <v>26</v>
      </c>
      <c r="D12" s="74">
        <v>1</v>
      </c>
      <c r="E12" s="75" t="s">
        <v>14</v>
      </c>
      <c r="F12" s="76" t="s">
        <v>25</v>
      </c>
      <c r="G12" s="40" t="s">
        <v>43</v>
      </c>
      <c r="H12" s="106"/>
      <c r="I12" s="106"/>
      <c r="J12" s="41">
        <f t="shared" si="0"/>
        <v>5000</v>
      </c>
      <c r="K12" s="42">
        <v>5000</v>
      </c>
      <c r="L12" s="43">
        <v>766</v>
      </c>
      <c r="M12" s="44">
        <f t="shared" si="1"/>
        <v>766</v>
      </c>
      <c r="N12" s="45" t="str">
        <f t="shared" si="2"/>
        <v>VYHOVUJE</v>
      </c>
      <c r="O12" s="61"/>
    </row>
    <row r="13" spans="1:15" ht="13.5" customHeight="1" thickTop="1" thickBot="1" x14ac:dyDescent="0.35">
      <c r="A13" s="77"/>
      <c r="B13" s="77"/>
      <c r="C13" s="78"/>
      <c r="D13" s="77"/>
      <c r="E13" s="78"/>
      <c r="F13" s="78"/>
      <c r="G13" s="79"/>
      <c r="H13" s="78"/>
      <c r="I13" s="78"/>
      <c r="J13" s="77"/>
      <c r="K13" s="77"/>
      <c r="L13" s="80"/>
      <c r="M13" s="77"/>
      <c r="N13" s="77"/>
      <c r="O13" s="77"/>
    </row>
    <row r="14" spans="1:15" ht="60.75" customHeight="1" thickTop="1" thickBot="1" x14ac:dyDescent="0.3">
      <c r="A14" s="81"/>
      <c r="B14" s="99" t="s">
        <v>31</v>
      </c>
      <c r="C14" s="100"/>
      <c r="D14" s="100"/>
      <c r="E14" s="100"/>
      <c r="F14" s="100"/>
      <c r="G14" s="100"/>
      <c r="H14" s="82"/>
      <c r="I14" s="82"/>
      <c r="J14" s="1"/>
      <c r="K14" s="22" t="s">
        <v>4</v>
      </c>
      <c r="L14" s="107" t="s">
        <v>5</v>
      </c>
      <c r="M14" s="108"/>
      <c r="N14" s="109"/>
      <c r="O14" s="61"/>
    </row>
    <row r="15" spans="1:15" ht="33" customHeight="1" thickTop="1" thickBot="1" x14ac:dyDescent="0.3">
      <c r="A15" s="81"/>
      <c r="B15" s="93" t="s">
        <v>3</v>
      </c>
      <c r="C15" s="93"/>
      <c r="D15" s="93"/>
      <c r="E15" s="93"/>
      <c r="F15" s="93"/>
      <c r="G15" s="93"/>
      <c r="H15" s="14"/>
      <c r="I15" s="14"/>
      <c r="J15" s="2"/>
      <c r="K15" s="24">
        <f>SUM(J7:J12)</f>
        <v>27700</v>
      </c>
      <c r="L15" s="94">
        <f>SUM(M7:M12)</f>
        <v>4226</v>
      </c>
      <c r="M15" s="95"/>
      <c r="N15" s="96"/>
    </row>
    <row r="16" spans="1:15" ht="39.75" customHeight="1" thickTop="1" x14ac:dyDescent="0.25">
      <c r="A16" s="81"/>
      <c r="H16" s="15"/>
      <c r="I16" s="15"/>
      <c r="J16" s="85"/>
      <c r="K16" s="85"/>
      <c r="L16" s="86"/>
      <c r="M16" s="86"/>
      <c r="N16" s="86"/>
      <c r="O16" s="86"/>
    </row>
    <row r="17" spans="1:15" ht="19.899999999999999" customHeight="1" x14ac:dyDescent="0.25">
      <c r="A17" s="81"/>
      <c r="H17" s="15"/>
      <c r="I17" s="15"/>
      <c r="J17" s="85"/>
      <c r="K17" s="3"/>
      <c r="L17" s="3"/>
      <c r="M17" s="3"/>
      <c r="N17" s="86"/>
      <c r="O17" s="86"/>
    </row>
    <row r="18" spans="1:15" ht="71.25" customHeight="1" x14ac:dyDescent="0.25">
      <c r="A18" s="81"/>
      <c r="H18" s="15"/>
      <c r="I18" s="15"/>
      <c r="J18" s="85"/>
      <c r="K18" s="3"/>
      <c r="L18" s="3"/>
      <c r="M18" s="3"/>
      <c r="N18" s="86"/>
      <c r="O18" s="86"/>
    </row>
    <row r="19" spans="1:15" ht="36" customHeight="1" x14ac:dyDescent="0.25">
      <c r="A19" s="81"/>
      <c r="H19" s="87"/>
      <c r="I19" s="87"/>
      <c r="J19" s="88"/>
      <c r="K19" s="85"/>
      <c r="L19" s="86"/>
      <c r="M19" s="86"/>
      <c r="N19" s="86"/>
      <c r="O19" s="86"/>
    </row>
    <row r="20" spans="1:15" ht="14.25" customHeight="1" x14ac:dyDescent="0.25">
      <c r="A20" s="81"/>
      <c r="B20" s="86"/>
      <c r="C20" s="89"/>
      <c r="D20" s="90"/>
      <c r="E20" s="91"/>
      <c r="F20" s="89"/>
      <c r="G20" s="85"/>
      <c r="H20" s="92"/>
      <c r="I20" s="92"/>
      <c r="J20" s="85"/>
      <c r="K20" s="85"/>
      <c r="L20" s="86"/>
      <c r="M20" s="86"/>
      <c r="N20" s="86"/>
      <c r="O20" s="86"/>
    </row>
    <row r="21" spans="1:15" ht="14.25" customHeight="1" x14ac:dyDescent="0.25">
      <c r="A21" s="81"/>
      <c r="B21" s="86"/>
      <c r="C21" s="89"/>
      <c r="D21" s="90"/>
      <c r="E21" s="91"/>
      <c r="F21" s="89"/>
      <c r="G21" s="85"/>
      <c r="H21" s="92"/>
      <c r="I21" s="92"/>
      <c r="J21" s="85"/>
      <c r="K21" s="85"/>
      <c r="L21" s="86"/>
      <c r="M21" s="86"/>
      <c r="N21" s="86"/>
      <c r="O21" s="86"/>
    </row>
    <row r="22" spans="1:15" ht="14.25" customHeight="1" x14ac:dyDescent="0.25">
      <c r="A22" s="81"/>
      <c r="B22" s="86"/>
      <c r="C22" s="89"/>
      <c r="D22" s="90"/>
      <c r="E22" s="91"/>
      <c r="F22" s="89"/>
      <c r="G22" s="85"/>
      <c r="H22" s="92"/>
      <c r="I22" s="92"/>
      <c r="J22" s="85"/>
      <c r="K22" s="85"/>
      <c r="L22" s="86"/>
      <c r="M22" s="86"/>
      <c r="N22" s="86"/>
      <c r="O22" s="86"/>
    </row>
    <row r="23" spans="1:15" ht="14.25" customHeight="1" x14ac:dyDescent="0.25">
      <c r="A23" s="81"/>
      <c r="B23" s="86"/>
      <c r="C23" s="89"/>
      <c r="D23" s="90"/>
      <c r="E23" s="91"/>
      <c r="F23" s="89"/>
      <c r="G23" s="85"/>
      <c r="H23" s="92"/>
      <c r="I23" s="92"/>
      <c r="J23" s="85"/>
      <c r="K23" s="85"/>
      <c r="L23" s="86"/>
      <c r="M23" s="86"/>
      <c r="N23" s="86"/>
      <c r="O23" s="86"/>
    </row>
    <row r="24" spans="1:15" x14ac:dyDescent="0.25">
      <c r="C24" s="8"/>
      <c r="D24" s="55"/>
      <c r="E24" s="8"/>
      <c r="F24" s="8"/>
      <c r="G24" s="55"/>
      <c r="I24" s="8"/>
      <c r="J24" s="55"/>
    </row>
    <row r="25" spans="1:15" x14ac:dyDescent="0.25">
      <c r="C25" s="8"/>
      <c r="D25" s="55"/>
      <c r="E25" s="8"/>
      <c r="F25" s="8"/>
      <c r="G25" s="55"/>
      <c r="I25" s="8"/>
      <c r="J25" s="55"/>
    </row>
    <row r="26" spans="1:15" x14ac:dyDescent="0.25">
      <c r="C26" s="8"/>
      <c r="D26" s="55"/>
      <c r="E26" s="8"/>
      <c r="F26" s="8"/>
      <c r="G26" s="55"/>
      <c r="I26" s="8"/>
      <c r="J26" s="55"/>
    </row>
  </sheetData>
  <sheetProtection password="F79C" sheet="1" objects="1" scenarios="1" selectLockedCells="1"/>
  <mergeCells count="10">
    <mergeCell ref="B15:G15"/>
    <mergeCell ref="L15:N15"/>
    <mergeCell ref="B1:C1"/>
    <mergeCell ref="B14:G14"/>
    <mergeCell ref="G3:H3"/>
    <mergeCell ref="G2:H2"/>
    <mergeCell ref="L1:N1"/>
    <mergeCell ref="H8:H12"/>
    <mergeCell ref="I8:I12"/>
    <mergeCell ref="L14:N14"/>
  </mergeCells>
  <conditionalFormatting sqref="D7:D12 B7:B12">
    <cfRule type="containsBlanks" dxfId="8" priority="49">
      <formula>LEN(TRIM(B7))=0</formula>
    </cfRule>
  </conditionalFormatting>
  <conditionalFormatting sqref="B7:B12">
    <cfRule type="cellIs" dxfId="7" priority="44" operator="greaterThanOrEqual">
      <formula>1</formula>
    </cfRule>
  </conditionalFormatting>
  <conditionalFormatting sqref="N7:N12">
    <cfRule type="cellIs" dxfId="6" priority="40" operator="equal">
      <formula>"NEVYHOVUJE"</formula>
    </cfRule>
    <cfRule type="cellIs" dxfId="5" priority="41" operator="equal">
      <formula>"VYHOVUJE"</formula>
    </cfRule>
  </conditionalFormatting>
  <conditionalFormatting sqref="G7:G12 L7:L12">
    <cfRule type="notContainsBlanks" dxfId="4" priority="14">
      <formula>LEN(TRIM(G7))&gt;0</formula>
    </cfRule>
    <cfRule type="containsBlanks" dxfId="3" priority="15">
      <formula>LEN(TRIM(G7))=0</formula>
    </cfRule>
  </conditionalFormatting>
  <conditionalFormatting sqref="G7:G12 L7:L12">
    <cfRule type="notContainsBlanks" dxfId="2" priority="13">
      <formula>LEN(TRIM(G7))&gt;0</formula>
    </cfRule>
  </conditionalFormatting>
  <conditionalFormatting sqref="G7:G12">
    <cfRule type="notContainsBlanks" dxfId="1" priority="12">
      <formula>LEN(TRIM(G7))&gt;0</formula>
    </cfRule>
    <cfRule type="containsBlanks" dxfId="0" priority="16">
      <formula>LEN(TRIM(G7))=0</formula>
    </cfRule>
  </conditionalFormatting>
  <dataValidations count="1">
    <dataValidation type="list" showInputMessage="1" showErrorMessage="1" sqref="E7:E12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6" fitToHeight="0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o2t2+SO3mPP0hPkaCfhXhnPzTjc=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7cV2ZABWA5WLip9CY3Ll5HY5jOY=</DigestValue>
    </Reference>
  </SignedInfo>
  <SignatureValue>QAslSYMQKIWq3sWuCWdjQnqaRJQ8gy7iHJIPYb+3p7VVqiHGQ5JzQ6RKFlpi8SSHzQ+bHSAiA96P
hZ0F9OrY1VX7KNWyOInqIJq7ZwYZQQvaAisGD3MPXDRnJ9pGznjbWfAldnJO1dUSKBHCVVXbQU3K
UuwvO4ijBICanyH5YGkSlQ7I4bsu7lNGzGbmWvlwpC7wPUe9PeCbQ69BQWwommOtB0YqKESzBNiY
yWnkdOS9X0/iI4XkFz7UL9Tzx5/x+71NQzAQMs8xnrOujrWfRtzoo9zh2cPwWlnYGPkygAVn9erk
EcZ7iuqSnusV4+tnSCZXbtaZN6aYfeMQRWbt9g==</SignatureValue>
  <KeyInfo>
    <X509Data>
      <X509Certificate>MIIG3TCCBcWgAwIBAgIDHZbLMA0GCSqGSIb3DQEBCwUAMF8xCzAJBgNVBAYTAkNaMSwwKgYDVQQK
DCPEjGVza8OhIHBvxaF0YSwgcy5wLiBbScSMIDQ3MTE0OTgzXTEiMCAGA1UEAxMZUG9zdFNpZ251
bSBRdWFsaWZpZWQgQ0EgMjAeFw0xNjAyMTUxMzM4NDNaFw0xNzAzMDYxMzM4NDNaMIG6MQswCQYD
VQQGEwJDWjE5MDcGA1UECgwwWsOhcGFkb8SNZXNrw6EgdW5pdmVyeml0YSB2IFBsem5pIFtJxIwg
NDk3Nzc1MTNdMRIwEAYDVQQLDAlyZWt0b3LDoXQxDjAMBgNVBAsTBTExMjcyMSkwJwYDVQQDDCBE
b2MuIERyLiBSTkRyLiBNaXJvc2xhdiBIb2xlxI1lazEQMA4GA1UEBRMHUDQ5MjQ2NjEPMA0GA1UE
DBMGcmVrdG9yMIIBIjANBgkqhkiG9w0BAQEFAAOCAQ8AMIIBCgKCAQEAtoIlFWvV5GmKwg8G2ST7
UrjN4iDwiGfHafr5N2YdjiFoU8omZoooUl1A/DjQu2y41SbPheYS/7HrjSp+erzqJ3HzEasTdxc+
DvbG4i1eb8TvpyolrnqnBT0Lmvt6SwUmK7VwQRY5amxRqbWBlUhbtq9kqEzIrjAPA2Ae+UjSI6sv
lsVQiBMyEeW2aIobcsY9YN+dCXIHa4n7sDt+h6FLxmLWRtOmbXXxHpCQxlhz4FVIyTTVh5aB/rza
/kiC8U//+6Cx/IXDT7c1O/3fMDejIhMElNoIXxSEtbDruuIZJTlEY1lyyk4usRTwZRevcH2INtJh
89a3nOPuPNMyXpCOvwIDAQABo4IDRDCCA0AwQwYDVR0RBDwwOoESaG9sZWNla0ByZWsuemN1LmN6
oBkGCSsGAQQB3BkCAaAMEwoxMTA4ODI1MjY3oAkGA1UEDaACEwAwggEOBgNVHSAEggEFMIIBATCB
/gYJZ4EGAQQBB4IsMIHwMIHHBggrBgEFBQcCAjCBuhqBt1RlbnRvIGt2YWxpZmlrb3ZhbnkgY2Vy
dGlmaWthdCBieWwgdnlkYW4gcG9kbGUgemFrb25hIDIyNy8yMDAwU2IuIGEgbmF2YXpueWNoIHBy
ZWRwaXN1Li9UaGlzIHF1YWxpZmllZCBjZXJ0aWZpY2F0ZSB3YXMgaXNzdWVkIGFjY29yZGluZyB0
byBMYXcgTm8gMjI3LzIwMDBDb2xsLiBhbmQgcmVsYXRlZCByZWd1bGF0aW9uczAkBggrBgEFBQcC
ARYYaHR0cDovL3d3dy5wb3N0c2lnbnVtLmN6MBgGCCsGAQUFBwEDBAwwCjAIBgYEAI5GAQEwgcgG
CCsGAQUFBwEBBIG7MIG4MDsGCCsGAQUFBzAChi9odHRwOi8vd3d3LnBvc3RzaWdudW0uY3ovY3J0
L3BzcXVhbGlmaWVkY2EyLmNydDA8BggrBgEFBQcwAoYwaHR0cDovL3d3dzIucG9zdHNpZ251bS5j
ei9jcnQvcHNxdWFsaWZpZWRjYTIuY3J0MDsGCCsGAQUFBzAChi9odHRwOi8vcG9zdHNpZ251bS50
dGMuY3ovY3J0L3BzcXVhbGlmaWVkY2EyLmNydDAOBgNVHQ8BAf8EBAMCBeAwHwYDVR0jBBgwFoAU
iehM34smOT7XJC4SDnrn5ifl1pcwgbEGA1UdHwSBqTCBpjA1oDOgMYYvaHR0cDovL3d3dy5wb3N0
c2lnbnVtLmN6L2NybC9wc3F1YWxpZmllZGNhMi5jcmwwNqA0oDKGMGh0dHA6Ly93d3cyLnBvc3Rz
aWdudW0uY3ovY3JsL3BzcXVhbGlmaWVkY2EyLmNybDA1oDOgMYYvaHR0cDovL3Bvc3RzaWdudW0u
dHRjLmN6L2NybC9wc3F1YWxpZmllZGNhMi5jcmwwHQYDVR0OBBYEFDHO7QKzp9L5no/DvZ4zaKMY
f7bkMA0GCSqGSIb3DQEBCwUAA4IBAQCYYLlB/7pvBkocUYy9O5qW/C2XrD3TvWMJhb7UW/FHryc6
diN+J4RgLWgvT1USAh0MI1H8HhnDym3wvjPHGO+RP0q5GsNhbHh9D+vTF/QRV63yfYLUl75+7MIy
0jZATvRND+gSDMsiIzixOb/XrFKJgTmxcwqLT40zSTapIh1od5Gtj84WB5n2xNnrBYvFEWq4Nggo
jIu6BpmQJK88mtDQaiTr02ARKEdzMxGNLqk5/FY8/ZSiUQUrXvHmO5yjjN9/OnBDaScCHj7Os3F4
9Fzz9hXdhnoeVC+PMhCw24lLPuymRQaM/A29ptu914qMdW3L+EA2cDhpNlD2RUNNecBk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YU7KPpPKaayHtUa78KW7jVIKEBg=</DigestValue>
      </Reference>
      <Reference URI="/xl/worksheets/sheet1.xml?ContentType=application/vnd.openxmlformats-officedocument.spreadsheetml.worksheet+xml">
        <DigestMethod Algorithm="http://www.w3.org/2000/09/xmldsig#sha1"/>
        <DigestValue>z8JRqQXcL1Fz23wS4VOqM1AKJig=</DigestValue>
      </Reference>
      <Reference URI="/xl/styles.xml?ContentType=application/vnd.openxmlformats-officedocument.spreadsheetml.styles+xml">
        <DigestMethod Algorithm="http://www.w3.org/2000/09/xmldsig#sha1"/>
        <DigestValue>6lMzshzw7kmxqbawTmC2Aeg6RrY=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bzzRMpvS7pi4JCGJP547HsoLM3g=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0nkf+1t7G/dz407/Pf5iIEHzNKw=</DigestValue>
      </Reference>
      <Reference URI="/xl/sharedStrings.xml?ContentType=application/vnd.openxmlformats-officedocument.spreadsheetml.sharedStrings+xml">
        <DigestMethod Algorithm="http://www.w3.org/2000/09/xmldsig#sha1"/>
        <DigestValue>0Jk7m4h/wzmvI/u1rZgCUia2W0E=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2017-02-03T09:29:38Z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2017-02-03T09:29:38Z</xd:SigningTime>
          <xd:SigningCertificate>
            <xd:Cert>
              <xd:CertDigest>
                <DigestMethod Algorithm="http://www.w3.org/2000/09/xmldsig#sha1"/>
                <DigestValue>Z1G/816w3GONxOilZ0lth+Pue6c=</DigestValue>
              </xd:CertDigest>
              <xd:IssuerSerial>
                <X509IssuerName>CN=PostSignum Qualified CA 2, O="Česká pošta, s.p. [IČ 47114983]", C=CZ</X509IssuerName>
                <X509SerialNumber>1939147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Obchod</cp:lastModifiedBy>
  <cp:lastPrinted>2017-01-20T16:21:32Z</cp:lastPrinted>
  <dcterms:created xsi:type="dcterms:W3CDTF">2014-03-05T12:43:32Z</dcterms:created>
  <dcterms:modified xsi:type="dcterms:W3CDTF">2017-01-20T16:27:15Z</dcterms:modified>
</cp:coreProperties>
</file>