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služby'!$B$1:$O$15</definedName>
  </definedNames>
  <calcPr calcId="145621"/>
</workbook>
</file>

<file path=xl/calcChain.xml><?xml version="1.0" encoding="utf-8"?>
<calcChain xmlns="http://schemas.openxmlformats.org/spreadsheetml/2006/main">
  <c r="O12" i="22" l="1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K7" i="22"/>
  <c r="J7" i="22"/>
  <c r="L15" i="22" l="1"/>
  <c r="N10" i="22"/>
  <c r="N11" i="22"/>
  <c r="N12" i="22"/>
  <c r="N9" i="22" l="1"/>
  <c r="N8" i="22"/>
  <c r="N7" i="22"/>
  <c r="M15" i="22" l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<sst xmlns="http://schemas.openxmlformats.org/spreadsheetml/2006/main" count="48" uniqueCount="42">
  <si>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</si>
  <si>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</si>
  <si>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</si>
  <si>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</si>
  <si>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</si>
  <si>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</si>
  <si>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</si>
  <si>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</si>
  <si>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</si>
  <si>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</si>
  <si>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</si>
  <si>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</si>
  <si>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</si>
  <si>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</si>
  <si>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</si>
  <si>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</si>
  <si>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</si>
  <si>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</si>
  <si>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</si>
  <si>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</si>
  <si>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</si>
  <si>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- 006 - 2017 (TS-006-2017)</t>
  </si>
  <si>
    <t>fakturovat zvlášť</t>
  </si>
  <si>
    <t>ks</t>
  </si>
  <si>
    <t>Fakulta ekonomická, Univerzitní 22, 30614 Plzeň</t>
  </si>
  <si>
    <t>Ing. Jarmila IRCINGOVÁ, Ph.D., tel.: 377633610, e-mail: jircingo@kpm.zcu.cz</t>
  </si>
  <si>
    <t>Mgr. Jakub Pokorný, tel: 377 637 724, e-mail: pokorny2@uk.zcu.cz</t>
  </si>
  <si>
    <t>tisk publikace Souvislosti neuroticismu, bližší specifikace viz příloha smlouvy o dílo č. 6</t>
  </si>
  <si>
    <t>Západočeská univerzita v Plzni, Prodejna skript, Univerzitní 18, 306 14 Plzeň</t>
  </si>
  <si>
    <t>tisk publikace Psychosociální interakční výcvik v pedagogické praxi, bližší specifikace viz příloha smlouvy o dílo č. 7</t>
  </si>
  <si>
    <t>publikace KPS 2</t>
  </si>
  <si>
    <t>publikace KPS 1</t>
  </si>
  <si>
    <t>TvP 02</t>
  </si>
  <si>
    <t>TvP 03</t>
  </si>
  <si>
    <t>TvP 04</t>
  </si>
  <si>
    <t>TvP 01</t>
  </si>
  <si>
    <t>tisk časopisu Trendy v podnikání 01, bližší specifikace viz příloha smlouvy o dílo č. 2</t>
  </si>
  <si>
    <t>tisk časopisu Trendy v podnikání 02, bližší specifikace viz příloha smlouvy o dílo č. 3</t>
  </si>
  <si>
    <t>tisk časopisu Trendy v podnikání 03, bližší specifikace viz příloha smlouvy o dílo č. 4</t>
  </si>
  <si>
    <t>tisk časopisu Trendy v podnikání 04, bližší specifikace viz příloha smlouvy o dílo č. 5</t>
  </si>
  <si>
    <t>jednotlivá čísla fakturovat zvlášť</t>
  </si>
  <si>
    <t>Priloha_c._1_SoD_technicka_specifikace_TS_II_006-2017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</si>
</sst>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topLeftCell="A7" zoomScale="85" zoomScaleNormal="85" workbookViewId="0">
      <selection activeCell="M12" sqref="M12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0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9" customWidth="1"/>
    <col min="10" max="11" width="22.140625" style="89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21</v>
      </c>
      <c r="C1" s="36"/>
      <c r="D1" s="36"/>
      <c r="E1" s="18"/>
      <c r="F1" s="11"/>
      <c r="G1" s="11"/>
      <c r="I1" s="11"/>
      <c r="J1" s="11"/>
      <c r="K1" s="11"/>
      <c r="M1" s="37" t="s">
        <v>41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30.75" customHeight="1" thickTop="1" x14ac:dyDescent="0.25">
      <c r="A7" s="49"/>
      <c r="B7" s="50">
        <v>1</v>
      </c>
      <c r="C7" s="51" t="s">
        <v>35</v>
      </c>
      <c r="D7" s="52">
        <v>100</v>
      </c>
      <c r="E7" s="51" t="s">
        <v>23</v>
      </c>
      <c r="F7" s="53" t="s">
        <v>36</v>
      </c>
      <c r="G7" s="54" t="s">
        <v>40</v>
      </c>
      <c r="H7" s="55" t="s">
        <v>25</v>
      </c>
      <c r="I7" s="56" t="s">
        <v>24</v>
      </c>
      <c r="J7" s="8" t="e">
        <f>D7*#REF!</f>
        <v>#REF!</v>
      </c>
      <c r="K7" s="8">
        <f t="shared" ref="K7:K12" si="0">D7*L7</f>
        <v>4500</v>
      </c>
      <c r="L7" s="28">
        <v>45</v>
      </c>
      <c r="M7" s="29"/>
      <c r="N7" s="30">
        <f t="shared" ref="N7:N12" si="1">D7*M7</f>
        <v>0</v>
      </c>
      <c r="O7" s="24" t="str">
        <f>IF(ISNUMBER(M7), IF(M7&gt;L7,"NEVYHOVUJE","VYHOVUJE")," ")</f>
        <v xml:space="preserve"> </v>
      </c>
    </row>
    <row r="8" spans="1:16" ht="30" x14ac:dyDescent="0.25">
      <c r="B8" s="58">
        <v>2</v>
      </c>
      <c r="C8" s="59" t="s">
        <v>32</v>
      </c>
      <c r="D8" s="60">
        <v>100</v>
      </c>
      <c r="E8" s="59" t="s">
        <v>23</v>
      </c>
      <c r="F8" s="61" t="s">
        <v>37</v>
      </c>
      <c r="G8" s="62"/>
      <c r="H8" s="63"/>
      <c r="I8" s="63"/>
      <c r="J8" s="6" t="e">
        <f>D8*#REF!</f>
        <v>#REF!</v>
      </c>
      <c r="K8" s="6">
        <f t="shared" si="0"/>
        <v>4500</v>
      </c>
      <c r="L8" s="7">
        <v>45</v>
      </c>
      <c r="M8" s="26"/>
      <c r="N8" s="27">
        <f t="shared" si="1"/>
        <v>0</v>
      </c>
      <c r="O8" s="25" t="str">
        <f t="shared" ref="O8:O12" si="2">IF(ISNUMBER(M8), IF(M8&gt;L8,"NEVYHOVUJE","VYHOVUJE")," ")</f>
        <v xml:space="preserve"> </v>
      </c>
    </row>
    <row r="9" spans="1:16" ht="30" x14ac:dyDescent="0.25">
      <c r="B9" s="58">
        <v>3</v>
      </c>
      <c r="C9" s="59" t="s">
        <v>33</v>
      </c>
      <c r="D9" s="60">
        <v>100</v>
      </c>
      <c r="E9" s="59" t="s">
        <v>23</v>
      </c>
      <c r="F9" s="61" t="s">
        <v>38</v>
      </c>
      <c r="G9" s="62"/>
      <c r="H9" s="63"/>
      <c r="I9" s="63"/>
      <c r="J9" s="6" t="e">
        <f>D9*#REF!</f>
        <v>#REF!</v>
      </c>
      <c r="K9" s="6">
        <f t="shared" si="0"/>
        <v>4500</v>
      </c>
      <c r="L9" s="7">
        <v>45</v>
      </c>
      <c r="M9" s="26"/>
      <c r="N9" s="27">
        <f t="shared" si="1"/>
        <v>0</v>
      </c>
      <c r="O9" s="25" t="str">
        <f t="shared" si="2"/>
        <v xml:space="preserve"> </v>
      </c>
    </row>
    <row r="10" spans="1:16" ht="30" x14ac:dyDescent="0.25">
      <c r="B10" s="58">
        <v>4</v>
      </c>
      <c r="C10" s="59" t="s">
        <v>34</v>
      </c>
      <c r="D10" s="60">
        <v>100</v>
      </c>
      <c r="E10" s="59" t="s">
        <v>23</v>
      </c>
      <c r="F10" s="61" t="s">
        <v>39</v>
      </c>
      <c r="G10" s="64"/>
      <c r="H10" s="65"/>
      <c r="I10" s="65"/>
      <c r="J10" s="6" t="e">
        <f>D10*#REF!</f>
        <v>#REF!</v>
      </c>
      <c r="K10" s="6">
        <f t="shared" si="0"/>
        <v>4500</v>
      </c>
      <c r="L10" s="7">
        <v>45</v>
      </c>
      <c r="M10" s="26"/>
      <c r="N10" s="27">
        <f t="shared" si="1"/>
        <v>0</v>
      </c>
      <c r="O10" s="25" t="str">
        <f t="shared" si="2"/>
        <v xml:space="preserve"> </v>
      </c>
    </row>
    <row r="11" spans="1:16" ht="53.25" customHeight="1" x14ac:dyDescent="0.25">
      <c r="B11" s="58">
        <v>5</v>
      </c>
      <c r="C11" s="59" t="s">
        <v>31</v>
      </c>
      <c r="D11" s="60">
        <v>150</v>
      </c>
      <c r="E11" s="59" t="s">
        <v>23</v>
      </c>
      <c r="F11" s="61" t="s">
        <v>27</v>
      </c>
      <c r="G11" s="66" t="s">
        <v>22</v>
      </c>
      <c r="H11" s="67" t="s">
        <v>26</v>
      </c>
      <c r="I11" s="68" t="s">
        <v>28</v>
      </c>
      <c r="J11" s="6" t="e">
        <f>D11*#REF!</f>
        <v>#REF!</v>
      </c>
      <c r="K11" s="6">
        <f t="shared" si="0"/>
        <v>33000</v>
      </c>
      <c r="L11" s="7">
        <v>220</v>
      </c>
      <c r="M11" s="26"/>
      <c r="N11" s="27">
        <f t="shared" si="1"/>
        <v>0</v>
      </c>
      <c r="O11" s="25" t="str">
        <f t="shared" si="2"/>
        <v xml:space="preserve"> </v>
      </c>
    </row>
    <row r="12" spans="1:16" ht="54.75" customHeight="1" thickBot="1" x14ac:dyDescent="0.3">
      <c r="B12" s="58">
        <v>6</v>
      </c>
      <c r="C12" s="59" t="s">
        <v>30</v>
      </c>
      <c r="D12" s="60">
        <v>150</v>
      </c>
      <c r="E12" s="59" t="s">
        <v>23</v>
      </c>
      <c r="F12" s="61" t="s">
        <v>29</v>
      </c>
      <c r="G12" s="66" t="s">
        <v>22</v>
      </c>
      <c r="H12" s="65"/>
      <c r="I12" s="65"/>
      <c r="J12" s="6" t="e">
        <f>D12*#REF!</f>
        <v>#REF!</v>
      </c>
      <c r="K12" s="6">
        <f t="shared" si="0"/>
        <v>22500</v>
      </c>
      <c r="L12" s="7">
        <v>150</v>
      </c>
      <c r="M12" s="26"/>
      <c r="N12" s="27">
        <f t="shared" si="1"/>
        <v>0</v>
      </c>
      <c r="O12" s="25" t="str">
        <f t="shared" si="2"/>
        <v xml:space="preserve"> </v>
      </c>
    </row>
    <row r="13" spans="1:16" ht="13.5" customHeight="1" thickTop="1" thickBot="1" x14ac:dyDescent="0.3">
      <c r="A13" s="69"/>
      <c r="B13" s="69"/>
      <c r="C13" s="70"/>
      <c r="D13" s="69"/>
      <c r="E13" s="70"/>
      <c r="F13" s="70"/>
      <c r="G13" s="70"/>
      <c r="H13" s="70"/>
      <c r="I13" s="69"/>
      <c r="J13" s="69"/>
      <c r="K13" s="69"/>
      <c r="L13" s="69"/>
      <c r="M13" s="71"/>
      <c r="N13" s="71"/>
      <c r="O13" s="69"/>
      <c r="P13" s="69"/>
    </row>
    <row r="14" spans="1:16" ht="60.75" customHeight="1" thickTop="1" thickBot="1" x14ac:dyDescent="0.3">
      <c r="A14" s="72"/>
      <c r="B14" s="40" t="s">
        <v>20</v>
      </c>
      <c r="C14" s="40"/>
      <c r="D14" s="40"/>
      <c r="E14" s="40"/>
      <c r="F14" s="40"/>
      <c r="G14" s="40"/>
      <c r="H14" s="73"/>
      <c r="I14" s="74"/>
      <c r="J14" s="74"/>
      <c r="K14" s="1"/>
      <c r="L14" s="34" t="s">
        <v>3</v>
      </c>
      <c r="M14" s="38" t="s">
        <v>4</v>
      </c>
      <c r="N14" s="75"/>
      <c r="O14" s="76"/>
    </row>
    <row r="15" spans="1:16" ht="33" customHeight="1" thickTop="1" thickBot="1" x14ac:dyDescent="0.3">
      <c r="A15" s="72"/>
      <c r="B15" s="77" t="s">
        <v>2</v>
      </c>
      <c r="C15" s="77"/>
      <c r="D15" s="77"/>
      <c r="E15" s="77"/>
      <c r="F15" s="77"/>
      <c r="G15" s="77"/>
      <c r="H15" s="21"/>
      <c r="I15" s="2"/>
      <c r="J15" s="2"/>
      <c r="K15" s="3"/>
      <c r="L15" s="35">
        <f>SUM(K7:K12)</f>
        <v>73500</v>
      </c>
      <c r="M15" s="39">
        <f>SUM(N7:N12)</f>
        <v>0</v>
      </c>
      <c r="N15" s="78"/>
      <c r="O15" s="79"/>
    </row>
    <row r="16" spans="1:16" ht="39.75" customHeight="1" thickTop="1" x14ac:dyDescent="0.25">
      <c r="A16" s="72"/>
      <c r="H16" s="22"/>
      <c r="I16" s="4"/>
      <c r="J16" s="4"/>
      <c r="K16" s="81"/>
      <c r="L16" s="81"/>
      <c r="M16" s="82"/>
      <c r="N16" s="82"/>
      <c r="O16" s="82"/>
      <c r="P16" s="82"/>
    </row>
    <row r="17" spans="1:16" ht="19.899999999999999" customHeight="1" x14ac:dyDescent="0.25">
      <c r="A17" s="72"/>
      <c r="H17" s="22"/>
      <c r="I17" s="4"/>
      <c r="J17" s="4"/>
      <c r="K17" s="81"/>
      <c r="L17" s="5"/>
      <c r="M17" s="5"/>
      <c r="N17" s="5"/>
      <c r="O17" s="82"/>
      <c r="P17" s="82"/>
    </row>
    <row r="18" spans="1:16" ht="71.25" customHeight="1" x14ac:dyDescent="0.25">
      <c r="A18" s="72"/>
      <c r="H18" s="22"/>
      <c r="I18" s="4"/>
      <c r="J18" s="4"/>
      <c r="K18" s="81"/>
      <c r="L18" s="5"/>
      <c r="M18" s="5"/>
      <c r="N18" s="5"/>
      <c r="O18" s="82"/>
      <c r="P18" s="82"/>
    </row>
    <row r="19" spans="1:16" ht="36" customHeight="1" x14ac:dyDescent="0.25">
      <c r="A19" s="72"/>
      <c r="H19" s="83"/>
      <c r="I19" s="84"/>
      <c r="J19" s="84"/>
      <c r="K19" s="84"/>
      <c r="L19" s="81"/>
      <c r="M19" s="82"/>
      <c r="N19" s="82"/>
      <c r="O19" s="82"/>
      <c r="P19" s="82"/>
    </row>
    <row r="20" spans="1:16" ht="14.25" customHeight="1" x14ac:dyDescent="0.25">
      <c r="A20" s="72"/>
      <c r="B20" s="82"/>
      <c r="C20" s="85"/>
      <c r="D20" s="86"/>
      <c r="E20" s="87"/>
      <c r="F20" s="85"/>
      <c r="G20" s="85"/>
      <c r="H20" s="88"/>
      <c r="I20" s="82"/>
      <c r="J20" s="81"/>
      <c r="K20" s="81"/>
      <c r="L20" s="81"/>
      <c r="M20" s="82"/>
      <c r="N20" s="82"/>
      <c r="O20" s="82"/>
      <c r="P20" s="82"/>
    </row>
    <row r="21" spans="1:16" ht="14.25" customHeight="1" x14ac:dyDescent="0.25">
      <c r="A21" s="72"/>
      <c r="B21" s="82"/>
      <c r="C21" s="85"/>
      <c r="D21" s="86"/>
      <c r="E21" s="87"/>
      <c r="F21" s="85"/>
      <c r="G21" s="85"/>
      <c r="H21" s="88"/>
      <c r="I21" s="82"/>
      <c r="J21" s="81"/>
      <c r="K21" s="81"/>
      <c r="L21" s="81"/>
      <c r="M21" s="82"/>
      <c r="N21" s="82"/>
      <c r="O21" s="82"/>
      <c r="P21" s="82"/>
    </row>
    <row r="22" spans="1:16" ht="14.25" customHeight="1" x14ac:dyDescent="0.25">
      <c r="A22" s="72"/>
      <c r="B22" s="82"/>
      <c r="C22" s="85"/>
      <c r="D22" s="86"/>
      <c r="E22" s="87"/>
      <c r="F22" s="85"/>
      <c r="G22" s="85"/>
      <c r="H22" s="88"/>
      <c r="I22" s="82"/>
      <c r="J22" s="81"/>
      <c r="K22" s="81"/>
      <c r="L22" s="81"/>
      <c r="M22" s="82"/>
      <c r="N22" s="82"/>
      <c r="O22" s="82"/>
      <c r="P22" s="82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</sheetData>
  <sheetProtection password="F79C" sheet="1" objects="1" scenarios="1" selectLockedCells="1"/>
  <mergeCells count="12">
    <mergeCell ref="B1:D1"/>
    <mergeCell ref="M1:O1"/>
    <mergeCell ref="M14:O14"/>
    <mergeCell ref="M15:O15"/>
    <mergeCell ref="G3:H3"/>
    <mergeCell ref="B15:G15"/>
    <mergeCell ref="B14:G14"/>
    <mergeCell ref="G7:G10"/>
    <mergeCell ref="I7:I10"/>
    <mergeCell ref="H7:H10"/>
    <mergeCell ref="H11:H12"/>
    <mergeCell ref="I11:I12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O7:O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2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2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2017-04-26T12:15:27Z</dcterms:modified>
</cp:coreProperties>
</file>