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939" activeTab="0"/>
  </bookViews>
  <sheets>
    <sheet name="Software" sheetId="1" r:id="rId1"/>
  </sheets>
  <definedNames>
    <definedName name="_xlnm.Print_Area" localSheetId="0">'Software'!$B$1:$M$10</definedName>
    <definedName name="Print_Area_0" localSheetId="0">'Software'!$B$1:$M$10</definedName>
  </definedNames>
  <calcPr calcId="145621"/>
</workbook>
</file>

<file path=xl/sharedStrings.xml><?xml version="1.0" encoding="utf-8"?>
<sst xmlns="http://schemas.openxmlformats.org/spreadsheetml/2006/main" count="26" uniqueCount="26">
  <si>
    <t>Vyplní se automaticky</t>
  </si>
  <si>
    <t>Vyplní dodavatel</t>
  </si>
  <si>
    <t>[DOPLNÍ DODAVATEL]</t>
  </si>
  <si>
    <t>Položka</t>
  </si>
  <si>
    <t>Název</t>
  </si>
  <si>
    <t>Množství</t>
  </si>
  <si>
    <t>Popis</t>
  </si>
  <si>
    <r>
      <t>Maximální cena za jednotlivé položky 
 v Kč BEZ DPH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</si>
  <si>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</si>
  <si>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</si>
  <si>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</si>
  <si>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</si>
  <si>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Servis pro rok 2017 k licenci ANSYS Academic Research pro NTC</t>
  </si>
  <si>
    <t>sada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</si>
  <si>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</si>
  <si>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</si>
  <si>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</si>
  <si>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</si>
  <si>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Software II 005 - 2017 (SW-(II.)-005-2017)</t>
  </si>
  <si>
    <t>Priloha_c._1_Smlouvy_SW_technicka_specifikace_SW-(II.)-005-2017</t>
  </si>
  <si>
    <t>Měrná jednotka [MJ]</t>
  </si>
  <si>
    <t>Kontaktní osoba 
k převzetí zboží</t>
  </si>
  <si>
    <t>Místo dodání</t>
  </si>
  <si>
    <t>Teslova 5B,
301 00 Plzeň</t>
  </si>
  <si>
    <t>NTC - Ing.Jindřich Kňourek, Ph.D., 
tel.: 37763 4713, 
e-mail: knourek@ntc.zcu.cz</t>
  </si>
  <si>
    <t>Zadavatel disponuje akademickými trvalými plovoucími licencemi programového systému firmy ANSYS Inc. v rozsahu: 5x proces ANSYS Academic Research CFD a 128x ANSYS Academic Research HPC Workgroup s instalací na licenčním serveru orfeus.ntc.zcu.cz (MAC ID 001fc65022cd). Zadavatel je veden pod zákaznickým číslem 431175. Předmětem dodávky je servis/údržba pro kalendářní rok 2017 
(do 31.12.2017) pro výše popsanou instalaci programů. Servisem/údržbou se rozumí bezplatné dodávání nejnovějších uvolněných aktualizací uvedených programů, telefonická podpora uživatele a přístup na uživatelský portál firmy ANSYS Inc..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</si>
</sst>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,&quot;Kč&quot;"/>
    <numFmt numFmtId="165" formatCode="#,##0.00\ &quot;Kč&quot;"/>
    <numFmt numFmtId="166" formatCode="_-* #,##0.00\ &quot;Kč&quot;_-;\-* #,##0.00\ &quot;Kč&quot;_-;_-* &quot; &quot;??,_-;_-@_-"/>
    <numFmt numFmtId="177" formatCode="#,##0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2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4"/>
      <protection/>
    </xf>
    <xf numFmtId="0" fontId="6" fillId="3" borderId="2" xfId="0" applyFont="1" applyFill="1" applyBorder="1" applyAlignment="1" applyProtection="1">
      <alignment horizontal="center" vertical="center" textRotation="90" wrapText="1"/>
      <protection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Border="1" applyAlignment="1" applyProtection="1">
      <alignment horizontal="right" vertical="center" indent="4"/>
      <protection/>
    </xf>
    <xf numFmtId="0" fontId="6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164" fontId="8" fillId="0" borderId="0" xfId="0" applyNumberFormat="1" applyFont="1" applyBorder="1" applyAlignment="1" applyProtection="1">
      <alignment horizontal="right" vertical="center" indent="4"/>
      <protection/>
    </xf>
    <xf numFmtId="165" fontId="2" fillId="0" borderId="2" xfId="0" applyNumberFormat="1" applyFont="1" applyBorder="1" applyAlignment="1" applyProtection="1">
      <alignment horizontal="center" vertical="center"/>
      <protection/>
    </xf>
    <xf numFmtId="165" fontId="0" fillId="0" borderId="3" xfId="0" applyNumberFormat="1" applyFill="1" applyBorder="1" applyAlignment="1" applyProtection="1">
      <alignment horizontal="right" vertical="center" indent="1"/>
      <protection/>
    </xf>
    <xf numFmtId="165" fontId="0" fillId="5" borderId="3" xfId="0" applyNumberFormat="1" applyFill="1" applyBorder="1" applyAlignment="1" applyProtection="1">
      <alignment horizontal="right" vertical="center" indent="1"/>
      <protection/>
    </xf>
    <xf numFmtId="165" fontId="0" fillId="6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165" fontId="2" fillId="0" borderId="4" xfId="0" applyNumberFormat="1" applyFont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5" xfId="0" applyBorder="1" applyProtection="1">
      <protection/>
    </xf>
    <xf numFmtId="0" fontId="0" fillId="0" borderId="0" xfId="0" applyFont="1" applyAlignment="1" applyProtection="1">
      <alignment horizontal="left" vertical="top" wrapText="1" indent="4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5" xfId="0" applyFill="1" applyBorder="1" applyProtection="1">
      <protection/>
    </xf>
    <xf numFmtId="0" fontId="0" fillId="0" borderId="0" xfId="0" applyFont="1" applyBorder="1" applyAlignment="1" applyProtection="1">
      <alignment horizontal="left" vertical="center" indent="4"/>
      <protection/>
    </xf>
    <xf numFmtId="164" fontId="0" fillId="0" borderId="0" xfId="0" applyNumberFormat="1" applyProtection="1"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7" borderId="3" xfId="0" applyFont="1" applyFill="1" applyBorder="1" applyAlignment="1" applyProtection="1">
      <alignment horizontal="center" vertical="center" wrapText="1"/>
      <protection/>
    </xf>
    <xf numFmtId="3" fontId="0" fillId="7" borderId="3" xfId="0" applyNumberFormat="1" applyFill="1" applyBorder="1" applyAlignment="1" applyProtection="1">
      <alignment horizontal="center" vertical="center" wrapText="1"/>
      <protection/>
    </xf>
    <xf numFmtId="0" fontId="0" fillId="7" borderId="3" xfId="0" applyFont="1" applyFill="1" applyBorder="1" applyAlignment="1" applyProtection="1">
      <alignment vertical="center" wrapText="1"/>
      <protection/>
    </xf>
    <xf numFmtId="165" fontId="0" fillId="0" borderId="0" xfId="0" applyNumberFormat="1" applyProtection="1">
      <protection/>
    </xf>
    <xf numFmtId="0" fontId="0" fillId="0" borderId="0" xfId="0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sz val="11"/>
        <name val="Calibri"/>
        <color rgb="FF000000"/>
      </font>
      <numFmt numFmtId="177" formatCode="#,##0"/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80F29B"/>
      <rgbColor rgb="00808080"/>
      <rgbColor rgb="009999FF"/>
      <rgbColor rgb="00993366"/>
      <rgbColor rgb="00FFFFB7"/>
      <rgbColor rgb="00C9F1FF"/>
      <rgbColor rgb="00660066"/>
      <rgbColor rgb="00FF8080"/>
      <rgbColor rgb="000066CC"/>
      <rgbColor rgb="0085FFB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E9F7"/>
      <rgbColor rgb="00CCFCC8"/>
      <rgbColor rgb="00D2FABE"/>
      <rgbColor rgb="008FFFC2"/>
      <rgbColor rgb="00FF9999"/>
      <rgbColor rgb="00CC99FF"/>
      <rgbColor rgb="00F9AEA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 topLeftCell="A1">
      <selection activeCell="K7" sqref="K7"/>
    </sheetView>
  </sheetViews>
  <sheetFormatPr defaultColWidth="9.140625" defaultRowHeight="15"/>
  <cols>
    <col min="1" max="1" width="1.421875" style="4" customWidth="1"/>
    <col min="2" max="2" width="5.7109375" style="4" customWidth="1"/>
    <col min="3" max="3" width="37.8515625" style="3" customWidth="1"/>
    <col min="4" max="4" width="9.7109375" style="7" customWidth="1"/>
    <col min="5" max="5" width="9.00390625" style="7" customWidth="1"/>
    <col min="6" max="6" width="61.421875" style="3" customWidth="1"/>
    <col min="7" max="7" width="18.57421875" style="4" customWidth="1"/>
    <col min="8" max="8" width="22.140625" style="3" customWidth="1"/>
    <col min="9" max="9" width="18.28125" style="3" hidden="1" customWidth="1"/>
    <col min="10" max="10" width="20.8515625" style="4" customWidth="1"/>
    <col min="11" max="11" width="19.8515625" style="4" customWidth="1"/>
    <col min="12" max="12" width="21.00390625" style="4" customWidth="1"/>
    <col min="13" max="13" width="25.421875" style="4" customWidth="1"/>
    <col min="14" max="14" width="8.57421875" style="4" customWidth="1"/>
    <col min="15" max="15" width="12.57421875" style="4" bestFit="1" customWidth="1"/>
    <col min="16" max="1015" width="8.57421875" style="4" customWidth="1"/>
    <col min="1016" max="16384" width="9.140625" style="4" customWidth="1"/>
  </cols>
  <sheetData>
    <row r="1" spans="2:13" ht="24.6" customHeight="1">
      <c r="B1" s="27" t="s">
        <v>18</v>
      </c>
      <c r="C1" s="27"/>
      <c r="D1" s="27"/>
      <c r="K1" s="28" t="s">
        <v>19</v>
      </c>
      <c r="L1" s="28"/>
      <c r="M1" s="28"/>
    </row>
    <row r="2" spans="3:13" ht="18.75" customHeight="1">
      <c r="C2" s="4"/>
      <c r="D2" s="1"/>
      <c r="E2" s="2"/>
      <c r="K2" s="29"/>
      <c r="M2" s="29"/>
    </row>
    <row r="3" spans="2:13" ht="19.9" customHeight="1">
      <c r="B3" s="30"/>
      <c r="C3" s="31" t="s">
        <v>0</v>
      </c>
      <c r="D3" s="32"/>
      <c r="E3" s="32"/>
      <c r="F3" s="32"/>
      <c r="G3" s="29"/>
      <c r="H3" s="33"/>
      <c r="I3" s="33"/>
      <c r="J3" s="29"/>
      <c r="K3" s="29"/>
      <c r="M3" s="29"/>
    </row>
    <row r="4" spans="2:13" ht="19.9" customHeight="1" thickBot="1">
      <c r="B4" s="34"/>
      <c r="C4" s="35" t="s">
        <v>1</v>
      </c>
      <c r="D4" s="32"/>
      <c r="E4" s="32"/>
      <c r="F4" s="32"/>
      <c r="G4" s="29"/>
      <c r="J4" s="29"/>
      <c r="K4" s="29"/>
      <c r="M4" s="29"/>
    </row>
    <row r="5" spans="2:11" ht="28.15" customHeight="1" thickBot="1">
      <c r="B5" s="5"/>
      <c r="C5" s="6"/>
      <c r="I5" s="9"/>
      <c r="K5" s="8" t="s">
        <v>2</v>
      </c>
    </row>
    <row r="6" spans="2:13" ht="76.5" thickBot="1" thickTop="1">
      <c r="B6" s="10" t="s">
        <v>3</v>
      </c>
      <c r="C6" s="11" t="s">
        <v>4</v>
      </c>
      <c r="D6" s="11" t="s">
        <v>5</v>
      </c>
      <c r="E6" s="11" t="s">
        <v>20</v>
      </c>
      <c r="F6" s="11" t="s">
        <v>6</v>
      </c>
      <c r="G6" s="12" t="s">
        <v>21</v>
      </c>
      <c r="H6" s="11" t="s">
        <v>22</v>
      </c>
      <c r="I6" s="11" t="s">
        <v>7</v>
      </c>
      <c r="J6" s="11" t="s">
        <v>8</v>
      </c>
      <c r="K6" s="13" t="s">
        <v>9</v>
      </c>
      <c r="L6" s="12" t="s">
        <v>10</v>
      </c>
      <c r="M6" s="12" t="s">
        <v>11</v>
      </c>
    </row>
    <row r="7" spans="1:15" ht="177.75" customHeight="1" thickBot="1" thickTop="1">
      <c r="A7" s="36"/>
      <c r="B7" s="37">
        <v>1</v>
      </c>
      <c r="C7" s="38" t="s">
        <v>12</v>
      </c>
      <c r="D7" s="39">
        <v>1</v>
      </c>
      <c r="E7" s="38" t="s">
        <v>13</v>
      </c>
      <c r="F7" s="40" t="s">
        <v>25</v>
      </c>
      <c r="G7" s="38" t="s">
        <v>24</v>
      </c>
      <c r="H7" s="38" t="s">
        <v>23</v>
      </c>
      <c r="I7" s="19">
        <f>D7*J7</f>
        <v>138000</v>
      </c>
      <c r="J7" s="20">
        <v>138000</v>
      </c>
      <c r="K7" s="21"/>
      <c r="L7" s="22">
        <f>D7*K7</f>
        <v>0</v>
      </c>
      <c r="M7" s="23" t="str">
        <f aca="true" t="shared" si="0" ref="M7">IF(ISNUMBER(K7),IF(K7&gt;J7,"NEVYHOVUJE","VYHOVUJE")," ")</f>
        <v xml:space="preserve"> </v>
      </c>
      <c r="O7" s="41"/>
    </row>
    <row r="8" spans="2:13" ht="60.75" customHeight="1" thickBot="1" thickTop="1"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  <c r="M8" s="42"/>
    </row>
    <row r="9" spans="2:13" ht="45.75" customHeight="1" thickBot="1" thickTop="1">
      <c r="B9" s="24" t="s">
        <v>14</v>
      </c>
      <c r="C9" s="24"/>
      <c r="D9" s="24"/>
      <c r="E9" s="24"/>
      <c r="F9" s="24"/>
      <c r="G9" s="44"/>
      <c r="H9" s="44"/>
      <c r="I9" s="14"/>
      <c r="J9" s="15" t="s">
        <v>15</v>
      </c>
      <c r="K9" s="25" t="s">
        <v>16</v>
      </c>
      <c r="L9" s="25"/>
      <c r="M9" s="25"/>
    </row>
    <row r="10" spans="2:13" ht="39.75" customHeight="1" thickBot="1" thickTop="1">
      <c r="B10" s="45" t="s">
        <v>17</v>
      </c>
      <c r="C10" s="45"/>
      <c r="D10" s="45"/>
      <c r="E10" s="45"/>
      <c r="F10" s="45"/>
      <c r="G10" s="16"/>
      <c r="H10" s="16"/>
      <c r="I10" s="17"/>
      <c r="J10" s="18">
        <f>SUM(I7:I7)</f>
        <v>138000</v>
      </c>
      <c r="K10" s="26">
        <f>SUM(L7:L7)</f>
        <v>0</v>
      </c>
      <c r="L10" s="26"/>
      <c r="M10" s="26"/>
    </row>
    <row r="11" ht="19.9" customHeight="1" thickTop="1"/>
    <row r="12" ht="71.25" customHeight="1"/>
    <row r="13" ht="36" customHeight="1"/>
    <row r="14" ht="14.25" customHeight="1"/>
    <row r="15" ht="14.25" customHeight="1"/>
    <row r="16" ht="14.25" customHeight="1"/>
    <row r="17" ht="14.25" customHeight="1"/>
  </sheetData>
  <sheetProtection password="F79C" sheet="1" objects="1" scenarios="1" selectLockedCells="1"/>
  <mergeCells count="6">
    <mergeCell ref="B9:F9"/>
    <mergeCell ref="K9:M9"/>
    <mergeCell ref="B10:F10"/>
    <mergeCell ref="K10:M10"/>
    <mergeCell ref="B1:D1"/>
    <mergeCell ref="K1:M1"/>
  </mergeCells>
  <conditionalFormatting sqref="M7">
    <cfRule type="cellIs" priority="15" dxfId="5" operator="equal">
      <formula>"NEVYHOVUJE"</formula>
    </cfRule>
    <cfRule type="cellIs" priority="16" dxfId="4" operator="equal">
      <formula>"VYHOVUJE"</formula>
    </cfRule>
  </conditionalFormatting>
  <conditionalFormatting sqref="K7">
    <cfRule type="notContainsBlanks" priority="8" dxfId="3">
      <formula>LEN(TRIM(K7))&gt;0</formula>
    </cfRule>
    <cfRule type="containsBlanks" priority="9" dxfId="2">
      <formula>LEN(TRIM(K7))=0</formula>
    </cfRule>
  </conditionalFormatting>
  <conditionalFormatting sqref="K7">
    <cfRule type="notContainsBlanks" priority="7" dxfId="1">
      <formula>LEN(TRIM(K7))&gt;0</formula>
    </cfRule>
  </conditionalFormatting>
  <conditionalFormatting sqref="B7">
    <cfRule type="cellIs" priority="1" dxfId="0" operator="greaterThanOrEqual">
      <formula>1</formula>
    </cfRule>
  </conditionalFormatting>
  <dataValidations count="1">
    <dataValidation type="list" showInputMessage="1" showErrorMessage="1" sqref="E7">
      <formula1>"ks,sada,počet licencí,rok,let,měsíců"</formula1>
      <formula2>0</formula2>
    </dataValidation>
  </dataValidations>
  <printOptions/>
  <pageMargins left="0.708333333333333" right="0.708333333333333" top="0.7875" bottom="0.7875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2017-03-31T07:44:01Z</dcterms:modified>
  <cp:category/>
  <cp:version/>
  <cp:contentType/>
  <cp:contentStatus/>
  <cp:revision>2</cp:revision>
</cp:coreProperties>
</file>