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služby'!$B$1:$O$13</definedName>
  </definedNames>
  <calcPr calcId="145621"/>
</workbook>
</file>

<file path=xl/sharedStrings.xml><?xml version="1.0" encoding="utf-8"?>
<sst xmlns="http://schemas.openxmlformats.org/spreadsheetml/2006/main" count="44" uniqueCount="40">
  <si>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</si>
  <si>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</si>
  <si>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</si>
  <si>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</si>
  <si>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</si>
  <si>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</si>
  <si>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</si>
  <si>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</si>
  <si>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</si>
  <si>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</si>
  <si>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</si>
  <si>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</si>
  <si>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</si>
  <si>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</si>
  <si>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</si>
  <si>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</si>
  <si>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</si>
  <si>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</si>
  <si>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</si>
  <si>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</si>
  <si>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</si>
  <si>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BOH 2016/2</t>
  </si>
  <si>
    <t>tisk časopisu Bohemiae occidentalis historica 2016/2, více viz příloha smlouvy č. 2</t>
  </si>
  <si>
    <t>ks</t>
  </si>
  <si>
    <t>možno fakturovat společně</t>
  </si>
  <si>
    <t>PaedDr. Naděžda  MORÁVKOVÁ, Ph.D., tel.: 
377 636 615, e-mail: moravkov@khi.zcu.cz</t>
  </si>
  <si>
    <t>Fakulta pedagogická ZČU, Katedra historie, Veleslavínova 42, Plzeň</t>
  </si>
  <si>
    <t>Tiskařské služby (II.) - 002 - 2017 (TS-002-2017)</t>
  </si>
  <si>
    <t>MEMO 2016/2</t>
  </si>
  <si>
    <t>tisk časopisu Memo 2016/2, více viz příloha smlouvy č. 3</t>
  </si>
  <si>
    <t>tisk časopisu "ZČU&amp;Věda", více viz příloha smlouvy č. 4</t>
  </si>
  <si>
    <t>fakturovat zvlášť</t>
  </si>
  <si>
    <t>Časopis ZČU</t>
  </si>
  <si>
    <t>Vnější vztahy ZČU, Univerzitní 8, 306 14 Plzeň</t>
  </si>
  <si>
    <t>Irena Rabochová, tel: 
377 631 071, mail: rabochov@rek.zcu.cz</t>
  </si>
  <si>
    <t>Ing. Barbora Uldrychová, tel.: 
739 296 971, e-mail: uldrychb@ujp.zcu.cz</t>
  </si>
  <si>
    <t xml:space="preserve">Letáky MLJŠ  </t>
  </si>
  <si>
    <t>Ústav jazykové přípravy, Univerzitní 22, Plzeň 306 14</t>
  </si>
  <si>
    <t>tisk letáků Mezinárodní letní jazykové školy, více viz příloha smlouvy č. 5</t>
  </si>
  <si>
    <t>Priloha_c._1_SoD_technicka_specifikace_TS_II-002-2017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</si>
</sst>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zoomScale="85" zoomScaleNormal="85" workbookViewId="0" topLeftCell="A1">
      <selection activeCell="M10" sqref="M10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78" customWidth="1"/>
    <col min="5" max="5" width="9.00390625" style="18" customWidth="1"/>
    <col min="6" max="6" width="40.7109375" style="11" customWidth="1"/>
    <col min="7" max="7" width="23.57421875" style="11" customWidth="1"/>
    <col min="8" max="8" width="20.140625" style="12" customWidth="1"/>
    <col min="9" max="9" width="22.140625" style="87" customWidth="1"/>
    <col min="10" max="11" width="22.140625" style="87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27</v>
      </c>
      <c r="C1" s="36"/>
      <c r="D1" s="36"/>
      <c r="E1" s="18"/>
      <c r="F1" s="11"/>
      <c r="G1" s="11"/>
      <c r="I1" s="11"/>
      <c r="J1" s="11"/>
      <c r="K1" s="11"/>
      <c r="M1" s="37" t="s">
        <v>39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45.75" customHeight="1" thickTop="1">
      <c r="A7" s="49"/>
      <c r="B7" s="50">
        <v>1</v>
      </c>
      <c r="C7" s="51" t="s">
        <v>21</v>
      </c>
      <c r="D7" s="52">
        <v>50</v>
      </c>
      <c r="E7" s="51" t="s">
        <v>23</v>
      </c>
      <c r="F7" s="53" t="s">
        <v>22</v>
      </c>
      <c r="G7" s="54" t="s">
        <v>24</v>
      </c>
      <c r="H7" s="55" t="s">
        <v>25</v>
      </c>
      <c r="I7" s="56" t="s">
        <v>26</v>
      </c>
      <c r="J7" s="8" t="e">
        <f>D7*#REF!</f>
        <v>#REF!</v>
      </c>
      <c r="K7" s="8">
        <f>D7*L7</f>
        <v>3250</v>
      </c>
      <c r="L7" s="28">
        <v>65</v>
      </c>
      <c r="M7" s="29"/>
      <c r="N7" s="30">
        <f>D7*M7</f>
        <v>0</v>
      </c>
      <c r="O7" s="24" t="str">
        <f>IF(ISNUMBER(M7),IF(M7&gt;L7,"NEVYHOVUJE","VYHOVUJE")," ")</f>
        <v xml:space="preserve"> </v>
      </c>
    </row>
    <row r="8" spans="2:15" ht="30">
      <c r="B8" s="58">
        <v>2</v>
      </c>
      <c r="C8" s="59" t="s">
        <v>28</v>
      </c>
      <c r="D8" s="60">
        <v>50</v>
      </c>
      <c r="E8" s="59" t="s">
        <v>23</v>
      </c>
      <c r="F8" s="61" t="s">
        <v>29</v>
      </c>
      <c r="G8" s="62"/>
      <c r="H8" s="63"/>
      <c r="I8" s="63"/>
      <c r="J8" s="6" t="e">
        <f>D8*#REF!</f>
        <v>#REF!</v>
      </c>
      <c r="K8" s="6">
        <f>D8*L8</f>
        <v>2750</v>
      </c>
      <c r="L8" s="7">
        <v>55</v>
      </c>
      <c r="M8" s="26"/>
      <c r="N8" s="27">
        <f>D8*M8</f>
        <v>0</v>
      </c>
      <c r="O8" s="25" t="str">
        <f aca="true" t="shared" si="0" ref="O8:O10">IF(ISNUMBER(M8),IF(M8&gt;L8,"NEVYHOVUJE","VYHOVUJE")," ")</f>
        <v xml:space="preserve"> </v>
      </c>
    </row>
    <row r="9" spans="2:15" ht="53.25">
      <c r="B9" s="58">
        <v>3</v>
      </c>
      <c r="C9" s="59" t="s">
        <v>32</v>
      </c>
      <c r="D9" s="60">
        <v>2000</v>
      </c>
      <c r="E9" s="59" t="s">
        <v>23</v>
      </c>
      <c r="F9" s="61" t="s">
        <v>30</v>
      </c>
      <c r="G9" s="64" t="s">
        <v>31</v>
      </c>
      <c r="H9" s="65" t="s">
        <v>34</v>
      </c>
      <c r="I9" s="66" t="s">
        <v>33</v>
      </c>
      <c r="J9" s="6" t="e">
        <f>D9*#REF!</f>
        <v>#REF!</v>
      </c>
      <c r="K9" s="6">
        <f>D9*L9</f>
        <v>38000</v>
      </c>
      <c r="L9" s="7">
        <v>19</v>
      </c>
      <c r="M9" s="26"/>
      <c r="N9" s="27">
        <f>D9*M9</f>
        <v>0</v>
      </c>
      <c r="O9" s="25" t="str">
        <f t="shared" si="0"/>
        <v xml:space="preserve"> </v>
      </c>
    </row>
    <row r="10" spans="2:15" ht="83.25" thickBot="1">
      <c r="B10" s="58">
        <v>4</v>
      </c>
      <c r="C10" s="59" t="s">
        <v>36</v>
      </c>
      <c r="D10" s="60">
        <v>6000</v>
      </c>
      <c r="E10" s="59" t="s">
        <v>23</v>
      </c>
      <c r="F10" s="61" t="s">
        <v>38</v>
      </c>
      <c r="G10" s="64" t="s">
        <v>31</v>
      </c>
      <c r="H10" s="65" t="s">
        <v>35</v>
      </c>
      <c r="I10" s="66" t="s">
        <v>37</v>
      </c>
      <c r="J10" s="6" t="e">
        <f>D10*#REF!</f>
        <v>#REF!</v>
      </c>
      <c r="K10" s="6">
        <f>D10*L10</f>
        <v>15000</v>
      </c>
      <c r="L10" s="7">
        <v>2.5</v>
      </c>
      <c r="M10" s="26"/>
      <c r="N10" s="27">
        <f>D10*M10</f>
        <v>0</v>
      </c>
      <c r="O10" s="25" t="str">
        <f t="shared" si="0"/>
        <v xml:space="preserve"> </v>
      </c>
    </row>
    <row r="11" spans="1:16" ht="13.5" customHeight="1" thickBot="1" thickTop="1">
      <c r="A11" s="67"/>
      <c r="B11" s="67"/>
      <c r="C11" s="68"/>
      <c r="D11" s="67"/>
      <c r="E11" s="68"/>
      <c r="F11" s="68"/>
      <c r="G11" s="68"/>
      <c r="H11" s="68"/>
      <c r="I11" s="67"/>
      <c r="J11" s="67"/>
      <c r="K11" s="67"/>
      <c r="L11" s="67"/>
      <c r="M11" s="69"/>
      <c r="N11" s="69"/>
      <c r="O11" s="67"/>
      <c r="P11" s="67"/>
    </row>
    <row r="12" spans="1:15" ht="60.75" customHeight="1" thickBot="1" thickTop="1">
      <c r="A12" s="70"/>
      <c r="B12" s="40" t="s">
        <v>20</v>
      </c>
      <c r="C12" s="40"/>
      <c r="D12" s="40"/>
      <c r="E12" s="40"/>
      <c r="F12" s="40"/>
      <c r="G12" s="40"/>
      <c r="H12" s="71"/>
      <c r="I12" s="72"/>
      <c r="J12" s="72"/>
      <c r="K12" s="1"/>
      <c r="L12" s="34" t="s">
        <v>3</v>
      </c>
      <c r="M12" s="38" t="s">
        <v>4</v>
      </c>
      <c r="N12" s="73"/>
      <c r="O12" s="74"/>
    </row>
    <row r="13" spans="1:15" ht="33" customHeight="1" thickBot="1" thickTop="1">
      <c r="A13" s="70"/>
      <c r="B13" s="75" t="s">
        <v>2</v>
      </c>
      <c r="C13" s="75"/>
      <c r="D13" s="75"/>
      <c r="E13" s="75"/>
      <c r="F13" s="75"/>
      <c r="G13" s="75"/>
      <c r="H13" s="21"/>
      <c r="I13" s="2"/>
      <c r="J13" s="2"/>
      <c r="K13" s="3"/>
      <c r="L13" s="35">
        <f>SUM(K7:K10)</f>
        <v>59000</v>
      </c>
      <c r="M13" s="39">
        <f>SUM(N7:N10)</f>
        <v>0</v>
      </c>
      <c r="N13" s="76"/>
      <c r="O13" s="77"/>
    </row>
    <row r="14" spans="1:16" ht="39.75" customHeight="1" thickTop="1">
      <c r="A14" s="70"/>
      <c r="H14" s="22"/>
      <c r="I14" s="4"/>
      <c r="J14" s="4"/>
      <c r="K14" s="79"/>
      <c r="L14" s="79"/>
      <c r="M14" s="80"/>
      <c r="N14" s="80"/>
      <c r="O14" s="80"/>
      <c r="P14" s="80"/>
    </row>
    <row r="15" spans="1:16" ht="19.9" customHeight="1">
      <c r="A15" s="70"/>
      <c r="H15" s="22"/>
      <c r="I15" s="4"/>
      <c r="J15" s="4"/>
      <c r="K15" s="79"/>
      <c r="L15" s="5"/>
      <c r="M15" s="5"/>
      <c r="N15" s="5"/>
      <c r="O15" s="80"/>
      <c r="P15" s="80"/>
    </row>
    <row r="16" spans="1:16" ht="71.25" customHeight="1">
      <c r="A16" s="70"/>
      <c r="H16" s="22"/>
      <c r="I16" s="4"/>
      <c r="J16" s="4"/>
      <c r="K16" s="79"/>
      <c r="L16" s="5"/>
      <c r="M16" s="5"/>
      <c r="N16" s="5"/>
      <c r="O16" s="80"/>
      <c r="P16" s="80"/>
    </row>
    <row r="17" spans="1:16" ht="36" customHeight="1">
      <c r="A17" s="70"/>
      <c r="H17" s="81"/>
      <c r="I17" s="82"/>
      <c r="J17" s="82"/>
      <c r="K17" s="82"/>
      <c r="L17" s="79"/>
      <c r="M17" s="80"/>
      <c r="N17" s="80"/>
      <c r="O17" s="80"/>
      <c r="P17" s="80"/>
    </row>
    <row r="18" spans="1:16" ht="14.25" customHeight="1">
      <c r="A18" s="70"/>
      <c r="B18" s="80"/>
      <c r="C18" s="83"/>
      <c r="D18" s="84"/>
      <c r="E18" s="85"/>
      <c r="F18" s="83"/>
      <c r="G18" s="83"/>
      <c r="H18" s="86"/>
      <c r="I18" s="80"/>
      <c r="J18" s="79"/>
      <c r="K18" s="79"/>
      <c r="L18" s="79"/>
      <c r="M18" s="80"/>
      <c r="N18" s="80"/>
      <c r="O18" s="80"/>
      <c r="P18" s="80"/>
    </row>
    <row r="19" spans="1:16" ht="14.25" customHeight="1">
      <c r="A19" s="70"/>
      <c r="B19" s="80"/>
      <c r="C19" s="83"/>
      <c r="D19" s="84"/>
      <c r="E19" s="85"/>
      <c r="F19" s="83"/>
      <c r="G19" s="83"/>
      <c r="H19" s="86"/>
      <c r="I19" s="80"/>
      <c r="J19" s="79"/>
      <c r="K19" s="79"/>
      <c r="L19" s="79"/>
      <c r="M19" s="80"/>
      <c r="N19" s="80"/>
      <c r="O19" s="80"/>
      <c r="P19" s="80"/>
    </row>
    <row r="20" spans="1:16" ht="14.25" customHeight="1">
      <c r="A20" s="70"/>
      <c r="B20" s="80"/>
      <c r="C20" s="83"/>
      <c r="D20" s="84"/>
      <c r="E20" s="85"/>
      <c r="F20" s="83"/>
      <c r="G20" s="83"/>
      <c r="H20" s="86"/>
      <c r="I20" s="80"/>
      <c r="J20" s="79"/>
      <c r="K20" s="79"/>
      <c r="L20" s="79"/>
      <c r="M20" s="80"/>
      <c r="N20" s="80"/>
      <c r="O20" s="80"/>
      <c r="P20" s="80"/>
    </row>
    <row r="21" spans="3:11" ht="15">
      <c r="C21" s="12"/>
      <c r="D21" s="57"/>
      <c r="E21" s="12"/>
      <c r="F21" s="12"/>
      <c r="G21" s="12"/>
      <c r="I21" s="57"/>
      <c r="J21" s="57"/>
      <c r="K21" s="57"/>
    </row>
    <row r="22" spans="3:11" ht="15">
      <c r="C22" s="12"/>
      <c r="D22" s="57"/>
      <c r="E22" s="12"/>
      <c r="F22" s="12"/>
      <c r="G22" s="12"/>
      <c r="I22" s="57"/>
      <c r="J22" s="57"/>
      <c r="K22" s="57"/>
    </row>
    <row r="23" spans="3:11" ht="15">
      <c r="C23" s="12"/>
      <c r="D23" s="57"/>
      <c r="E23" s="12"/>
      <c r="F23" s="12"/>
      <c r="G23" s="12"/>
      <c r="I23" s="57"/>
      <c r="J23" s="57"/>
      <c r="K23" s="57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</sheetData>
  <sheetProtection password="F79C" sheet="1" objects="1" scenarios="1" selectLockedCells="1"/>
  <mergeCells count="10">
    <mergeCell ref="B1:D1"/>
    <mergeCell ref="M1:O1"/>
    <mergeCell ref="M12:O12"/>
    <mergeCell ref="M13:O13"/>
    <mergeCell ref="G3:H3"/>
    <mergeCell ref="B13:G13"/>
    <mergeCell ref="B12:G12"/>
    <mergeCell ref="G7:G8"/>
    <mergeCell ref="H7:H8"/>
    <mergeCell ref="I7:I8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O7:O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0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0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2017-02-07T10:22:30Z</dcterms:modified>
  <cp:category/>
  <cp:version/>
  <cp:contentType/>
  <cp:contentStatus/>
</cp:coreProperties>
</file>