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00" windowWidth="10512" windowHeight="4500" activeTab="0"/>
  </bookViews>
  <sheets>
    <sheet name="Plzeň - město" sheetId="1" r:id="rId1"/>
    <sheet name="Hrad Nečtiny" sheetId="2" r:id="rId2"/>
    <sheet name="Zbytky z kuchyní, lapoly" sheetId="3" r:id="rId3"/>
  </sheets>
  <definedNames/>
  <calcPr calcId="145621"/>
</workbook>
</file>

<file path=xl/sharedStrings.xml><?xml version="1.0" encoding="utf-8"?>
<sst xmlns="http://schemas.openxmlformats.org/spreadsheetml/2006/main" count="98" uniqueCount="61">
  <si>
    <t>Jungmannova 1/3</t>
  </si>
  <si>
    <t>Bolevecká 30/32</t>
  </si>
  <si>
    <t>Máchova 14/16</t>
  </si>
  <si>
    <t>Tylova 59</t>
  </si>
  <si>
    <t>Sedláčkova 31</t>
  </si>
  <si>
    <t>Univerzitní 22</t>
  </si>
  <si>
    <t>Univerzitní 12</t>
  </si>
  <si>
    <t>náměstí Odboje 18</t>
  </si>
  <si>
    <t>Borská 53</t>
  </si>
  <si>
    <t>Máchova 20</t>
  </si>
  <si>
    <t>Baarova 36</t>
  </si>
  <si>
    <t>Kollárova 19</t>
  </si>
  <si>
    <t>Klatovská 51</t>
  </si>
  <si>
    <t>Klatovská 200</t>
  </si>
  <si>
    <t>Sedláčkova 38</t>
  </si>
  <si>
    <t>Univerzitní 8</t>
  </si>
  <si>
    <t>Univerzitní 14</t>
  </si>
  <si>
    <t>Univerzitní 18</t>
  </si>
  <si>
    <t>Univerzitní 20</t>
  </si>
  <si>
    <t>Univerzitní 26</t>
  </si>
  <si>
    <t>Univerzitní 28</t>
  </si>
  <si>
    <t>Veleslavínova 42</t>
  </si>
  <si>
    <t>Chodské nám. 1</t>
  </si>
  <si>
    <t>sady Pětatřicátníků 14</t>
  </si>
  <si>
    <t>sady Pětatřicátníků 27</t>
  </si>
  <si>
    <t>Velikost nádoby</t>
  </si>
  <si>
    <t>Hrad Nečtiny</t>
  </si>
  <si>
    <t>M 1 - Kollárova 19</t>
  </si>
  <si>
    <t>bio</t>
  </si>
  <si>
    <t>měsíčně</t>
  </si>
  <si>
    <t>1 x za 2 měsíce</t>
  </si>
  <si>
    <t>M 4 - Univerzitní 12</t>
  </si>
  <si>
    <t>tukové lapoly</t>
  </si>
  <si>
    <t>1 x za rok</t>
  </si>
  <si>
    <t>lapol u kuchyně</t>
  </si>
  <si>
    <t>Stanoviště nádoby</t>
  </si>
  <si>
    <t>Počet nádob</t>
  </si>
  <si>
    <t>Druh odpadu</t>
  </si>
  <si>
    <t xml:space="preserve">Četnost vývozu/rok </t>
  </si>
  <si>
    <t>Četnost vývozu</t>
  </si>
  <si>
    <t>Hrad Nečtiny (1.5. - 31.10.)</t>
  </si>
  <si>
    <t>tuky, oleje</t>
  </si>
  <si>
    <t xml:space="preserve">Předpoklad využití opčního práva: </t>
  </si>
  <si>
    <t>kontejner 40 m³</t>
  </si>
  <si>
    <r>
      <t>kontejner 5 m</t>
    </r>
    <r>
      <rPr>
        <sz val="9"/>
        <color rgb="FF000000"/>
        <rFont val="Calibri"/>
        <family val="2"/>
      </rPr>
      <t>³</t>
    </r>
  </si>
  <si>
    <t>kontejner 5 m³</t>
  </si>
  <si>
    <t xml:space="preserve">1 (duben) </t>
  </si>
  <si>
    <t>Technická 8</t>
  </si>
  <si>
    <t>Cena za 1 ks nádoby v Kč bez DPH</t>
  </si>
  <si>
    <t>Cena za požadovaný počet nádob v Kč bez DPH</t>
  </si>
  <si>
    <t>Cena za svoz/rok v Kč bez DPH</t>
  </si>
  <si>
    <t>Celková cena za 24 měsíců v Kč bez DPH</t>
  </si>
  <si>
    <r>
      <t xml:space="preserve">Hrad Nečtiny (1.11. - 30.4.) 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</si>
  <si>
    <t>Cena za rok v Kč bez DPH</t>
  </si>
  <si>
    <t>Celková cena za vývoz nádob/rok v Kč bez DPH</t>
  </si>
  <si>
    <t>1 x týdně</t>
  </si>
  <si>
    <t>* svoz bude realizován 1 x v listopadu, 1 x v dubnu</t>
  </si>
  <si>
    <t>Cena za požadovanou četnost vývozu v Kč bez DPH</t>
  </si>
  <si>
    <t>1 x měsíčně</t>
  </si>
  <si>
    <t>denně *</t>
  </si>
  <si>
    <t xml:space="preserve">  * pracovní 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</si>
</sst>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Tahoma"/>
      <family val="2"/>
    </font>
    <font>
      <sz val="11"/>
      <color rgb="FFFF0000"/>
      <name val="Calibri"/>
      <family val="2"/>
      <scheme val="minor"/>
    </font>
    <font>
      <b/>
      <sz val="1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rgb="FFFF0000"/>
      <name val="Calibri"/>
      <family val="2"/>
      <scheme val="minor"/>
    </font>
    <font>
      <sz val="9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7"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3" fontId="2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8" fillId="0" borderId="0" xfId="0" applyFont="1"/>
    <xf numFmtId="0" fontId="9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11" fillId="0" borderId="11" xfId="0" applyNumberFormat="1" applyFont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4" fontId="0" fillId="5" borderId="21" xfId="0" applyNumberFormat="1" applyFill="1" applyBorder="1" applyAlignment="1">
      <alignment horizontal="center"/>
    </xf>
    <xf numFmtId="4" fontId="0" fillId="5" borderId="22" xfId="0" applyNumberFormat="1" applyFill="1" applyBorder="1"/>
    <xf numFmtId="4" fontId="0" fillId="5" borderId="23" xfId="0" applyNumberFormat="1" applyFill="1" applyBorder="1"/>
    <xf numFmtId="4" fontId="0" fillId="5" borderId="21" xfId="0" applyNumberFormat="1" applyFill="1" applyBorder="1"/>
    <xf numFmtId="4" fontId="0" fillId="5" borderId="5" xfId="0" applyNumberFormat="1" applyFill="1" applyBorder="1"/>
    <xf numFmtId="4" fontId="5" fillId="5" borderId="22" xfId="0" applyNumberFormat="1" applyFont="1" applyFill="1" applyBorder="1"/>
    <xf numFmtId="4" fontId="0" fillId="5" borderId="24" xfId="0" applyNumberFormat="1" applyFill="1" applyBorder="1"/>
    <xf numFmtId="0" fontId="12" fillId="4" borderId="25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164" fontId="11" fillId="0" borderId="26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4" fontId="0" fillId="5" borderId="22" xfId="0" applyNumberFormat="1" applyFill="1" applyBorder="1" applyAlignment="1">
      <alignment horizontal="center" vertical="center"/>
    </xf>
    <xf numFmtId="4" fontId="0" fillId="5" borderId="23" xfId="0" applyNumberFormat="1" applyFill="1" applyBorder="1" applyAlignment="1">
      <alignment horizontal="center" vertical="center"/>
    </xf>
    <xf numFmtId="4" fontId="0" fillId="5" borderId="21" xfId="0" applyNumberFormat="1" applyFill="1" applyBorder="1" applyAlignment="1">
      <alignment horizontal="center" vertical="center"/>
    </xf>
    <xf numFmtId="4" fontId="0" fillId="5" borderId="27" xfId="0" applyNumberForma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64" fontId="14" fillId="0" borderId="11" xfId="0" applyNumberFormat="1" applyFont="1" applyBorder="1" applyAlignment="1">
      <alignment horizontal="center" vertical="center"/>
    </xf>
    <xf numFmtId="4" fontId="0" fillId="5" borderId="17" xfId="0" applyNumberFormat="1" applyFill="1" applyBorder="1" applyAlignment="1">
      <alignment horizontal="center" vertical="center"/>
    </xf>
    <xf numFmtId="4" fontId="0" fillId="5" borderId="18" xfId="0" applyNumberFormat="1" applyFill="1" applyBorder="1" applyAlignment="1">
      <alignment horizontal="center" vertical="center"/>
    </xf>
    <xf numFmtId="4" fontId="0" fillId="5" borderId="19" xfId="0" applyNumberFormat="1" applyFill="1" applyBorder="1" applyAlignment="1">
      <alignment horizontal="center" vertical="center"/>
    </xf>
    <xf numFmtId="4" fontId="0" fillId="5" borderId="30" xfId="0" applyNumberFormat="1" applyFill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5" borderId="32" xfId="0" applyNumberFormat="1" applyFill="1" applyBorder="1"/>
    <xf numFmtId="4" fontId="0" fillId="0" borderId="10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4" fontId="5" fillId="5" borderId="24" xfId="0" applyNumberFormat="1" applyFont="1" applyFill="1" applyBorder="1"/>
    <xf numFmtId="0" fontId="12" fillId="5" borderId="25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3" fillId="5" borderId="25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3" fontId="0" fillId="0" borderId="39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5" borderId="22" xfId="0" applyNumberFormat="1" applyFill="1" applyBorder="1"/>
    <xf numFmtId="4" fontId="0" fillId="5" borderId="23" xfId="0" applyNumberFormat="1" applyFill="1" applyBorder="1"/>
    <xf numFmtId="4" fontId="0" fillId="5" borderId="21" xfId="0" applyNumberFormat="1" applyFill="1" applyBorder="1"/>
    <xf numFmtId="4" fontId="0" fillId="0" borderId="1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" fontId="6" fillId="5" borderId="5" xfId="0" applyNumberFormat="1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2" fillId="0" borderId="2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5"/>
  <sheetViews>
    <sheetView tabSelected="1" workbookViewId="0" topLeftCell="A1">
      <pane ySplit="2" topLeftCell="A3" activePane="bottomLeft" state="frozen"/>
      <selection pane="bottomLeft" activeCell="K11" sqref="K11"/>
    </sheetView>
  </sheetViews>
  <sheetFormatPr defaultColWidth="9.140625" defaultRowHeight="15"/>
  <cols>
    <col min="1" max="1" width="28.7109375" style="2" customWidth="1"/>
    <col min="2" max="2" width="26.7109375" style="2" customWidth="1"/>
    <col min="3" max="3" width="9.7109375" style="2" customWidth="1"/>
    <col min="4" max="4" width="10.7109375" style="2" customWidth="1"/>
    <col min="5" max="5" width="11.7109375" style="2" customWidth="1"/>
    <col min="6" max="7" width="14.7109375" style="0" customWidth="1"/>
    <col min="8" max="8" width="20.7109375" style="0" customWidth="1"/>
  </cols>
  <sheetData>
    <row r="1" ht="15" thickBot="1"/>
    <row r="2" spans="1:8" ht="60" customHeight="1" thickBot="1">
      <c r="A2" s="49" t="s">
        <v>35</v>
      </c>
      <c r="B2" s="50" t="s">
        <v>25</v>
      </c>
      <c r="C2" s="50" t="s">
        <v>36</v>
      </c>
      <c r="D2" s="50" t="s">
        <v>37</v>
      </c>
      <c r="E2" s="50" t="s">
        <v>38</v>
      </c>
      <c r="F2" s="83" t="s">
        <v>48</v>
      </c>
      <c r="G2" s="58" t="s">
        <v>49</v>
      </c>
      <c r="H2" s="59" t="s">
        <v>54</v>
      </c>
    </row>
    <row r="3" spans="1:8" ht="15">
      <c r="A3" s="130" t="s">
        <v>0</v>
      </c>
      <c r="B3" s="8">
        <v>1100</v>
      </c>
      <c r="C3" s="9">
        <v>2</v>
      </c>
      <c r="D3" s="9">
        <v>200301</v>
      </c>
      <c r="E3" s="35">
        <v>52</v>
      </c>
      <c r="F3" s="51"/>
      <c r="G3" s="43">
        <f>C3*F3</f>
        <v>0</v>
      </c>
      <c r="H3" s="44">
        <f>G3*E3</f>
        <v>0</v>
      </c>
    </row>
    <row r="4" spans="1:8" ht="15">
      <c r="A4" s="131"/>
      <c r="B4" s="3">
        <v>1100</v>
      </c>
      <c r="C4" s="4">
        <v>1</v>
      </c>
      <c r="D4" s="4">
        <v>150101</v>
      </c>
      <c r="E4" s="36">
        <v>52</v>
      </c>
      <c r="F4" s="52"/>
      <c r="G4" s="60">
        <f aca="true" t="shared" si="0" ref="G4:G29">C4*F4</f>
        <v>0</v>
      </c>
      <c r="H4" s="45">
        <f aca="true" t="shared" si="1" ref="H4:H29">G4*E4</f>
        <v>0</v>
      </c>
    </row>
    <row r="5" spans="1:8" ht="15" thickBot="1">
      <c r="A5" s="132"/>
      <c r="B5" s="10">
        <v>1100</v>
      </c>
      <c r="C5" s="11">
        <v>1</v>
      </c>
      <c r="D5" s="11">
        <v>150102</v>
      </c>
      <c r="E5" s="37">
        <v>52</v>
      </c>
      <c r="F5" s="57"/>
      <c r="G5" s="79">
        <f t="shared" si="0"/>
        <v>0</v>
      </c>
      <c r="H5" s="48">
        <f t="shared" si="1"/>
        <v>0</v>
      </c>
    </row>
    <row r="6" spans="1:8" ht="15">
      <c r="A6" s="130" t="s">
        <v>1</v>
      </c>
      <c r="B6" s="8">
        <v>1100</v>
      </c>
      <c r="C6" s="9">
        <v>2</v>
      </c>
      <c r="D6" s="9">
        <v>150101</v>
      </c>
      <c r="E6" s="35">
        <v>52</v>
      </c>
      <c r="F6" s="54"/>
      <c r="G6" s="43">
        <f t="shared" si="0"/>
        <v>0</v>
      </c>
      <c r="H6" s="44">
        <f t="shared" si="1"/>
        <v>0</v>
      </c>
    </row>
    <row r="7" spans="1:8" ht="15">
      <c r="A7" s="131"/>
      <c r="B7" s="3">
        <v>1100</v>
      </c>
      <c r="C7" s="4">
        <v>4</v>
      </c>
      <c r="D7" s="4">
        <v>150102</v>
      </c>
      <c r="E7" s="36">
        <v>52</v>
      </c>
      <c r="F7" s="52"/>
      <c r="G7" s="60">
        <f t="shared" si="0"/>
        <v>0</v>
      </c>
      <c r="H7" s="45">
        <f t="shared" si="1"/>
        <v>0</v>
      </c>
    </row>
    <row r="8" spans="1:8" ht="15" thickBot="1">
      <c r="A8" s="132"/>
      <c r="B8" s="12">
        <v>240</v>
      </c>
      <c r="C8" s="11">
        <v>2</v>
      </c>
      <c r="D8" s="11">
        <v>150107</v>
      </c>
      <c r="E8" s="37">
        <v>13</v>
      </c>
      <c r="F8" s="53"/>
      <c r="G8" s="61">
        <f t="shared" si="0"/>
        <v>0</v>
      </c>
      <c r="H8" s="46">
        <f t="shared" si="1"/>
        <v>0</v>
      </c>
    </row>
    <row r="9" spans="1:8" ht="15" thickBot="1">
      <c r="A9" s="13" t="s">
        <v>1</v>
      </c>
      <c r="B9" s="14" t="s">
        <v>45</v>
      </c>
      <c r="C9" s="15">
        <v>2</v>
      </c>
      <c r="D9" s="15">
        <v>200301</v>
      </c>
      <c r="E9" s="38">
        <v>104</v>
      </c>
      <c r="F9" s="55"/>
      <c r="G9" s="81">
        <f t="shared" si="0"/>
        <v>0</v>
      </c>
      <c r="H9" s="47">
        <f t="shared" si="1"/>
        <v>0</v>
      </c>
    </row>
    <row r="10" spans="1:8" ht="15">
      <c r="A10" s="130" t="s">
        <v>2</v>
      </c>
      <c r="B10" s="8">
        <v>1100</v>
      </c>
      <c r="C10" s="9">
        <v>1</v>
      </c>
      <c r="D10" s="9">
        <v>150101</v>
      </c>
      <c r="E10" s="35">
        <v>52</v>
      </c>
      <c r="F10" s="54"/>
      <c r="G10" s="43">
        <f t="shared" si="0"/>
        <v>0</v>
      </c>
      <c r="H10" s="44">
        <f t="shared" si="1"/>
        <v>0</v>
      </c>
    </row>
    <row r="11" spans="1:8" ht="15" thickBot="1">
      <c r="A11" s="132"/>
      <c r="B11" s="12" t="s">
        <v>45</v>
      </c>
      <c r="C11" s="11">
        <v>2</v>
      </c>
      <c r="D11" s="11">
        <v>200301</v>
      </c>
      <c r="E11" s="37">
        <v>104</v>
      </c>
      <c r="F11" s="53"/>
      <c r="G11" s="61">
        <f t="shared" si="0"/>
        <v>0</v>
      </c>
      <c r="H11" s="46">
        <f t="shared" si="1"/>
        <v>0</v>
      </c>
    </row>
    <row r="12" spans="1:8" ht="15">
      <c r="A12" s="130" t="s">
        <v>9</v>
      </c>
      <c r="B12" s="17">
        <v>1100</v>
      </c>
      <c r="C12" s="9">
        <v>1</v>
      </c>
      <c r="D12" s="9">
        <v>150101</v>
      </c>
      <c r="E12" s="35">
        <v>52</v>
      </c>
      <c r="F12" s="78"/>
      <c r="G12" s="80">
        <f t="shared" si="0"/>
        <v>0</v>
      </c>
      <c r="H12" s="77">
        <f t="shared" si="1"/>
        <v>0</v>
      </c>
    </row>
    <row r="13" spans="1:8" ht="15">
      <c r="A13" s="131"/>
      <c r="B13" s="5">
        <v>1100</v>
      </c>
      <c r="C13" s="4">
        <v>2</v>
      </c>
      <c r="D13" s="4">
        <v>150102</v>
      </c>
      <c r="E13" s="36">
        <v>52</v>
      </c>
      <c r="F13" s="52"/>
      <c r="G13" s="60">
        <f t="shared" si="0"/>
        <v>0</v>
      </c>
      <c r="H13" s="45">
        <f t="shared" si="1"/>
        <v>0</v>
      </c>
    </row>
    <row r="14" spans="1:8" ht="15">
      <c r="A14" s="131"/>
      <c r="B14" s="5">
        <v>240</v>
      </c>
      <c r="C14" s="4">
        <v>2</v>
      </c>
      <c r="D14" s="4">
        <v>150107</v>
      </c>
      <c r="E14" s="36">
        <v>13</v>
      </c>
      <c r="F14" s="52"/>
      <c r="G14" s="60">
        <f t="shared" si="0"/>
        <v>0</v>
      </c>
      <c r="H14" s="45">
        <f t="shared" si="1"/>
        <v>0</v>
      </c>
    </row>
    <row r="15" spans="1:8" ht="15" thickBot="1">
      <c r="A15" s="132"/>
      <c r="B15" s="12" t="s">
        <v>45</v>
      </c>
      <c r="C15" s="11">
        <v>2</v>
      </c>
      <c r="D15" s="11">
        <v>200301</v>
      </c>
      <c r="E15" s="37">
        <v>104</v>
      </c>
      <c r="F15" s="57"/>
      <c r="G15" s="79">
        <f t="shared" si="0"/>
        <v>0</v>
      </c>
      <c r="H15" s="48">
        <f t="shared" si="1"/>
        <v>0</v>
      </c>
    </row>
    <row r="16" spans="1:8" ht="15">
      <c r="A16" s="130" t="s">
        <v>10</v>
      </c>
      <c r="B16" s="17">
        <v>1100</v>
      </c>
      <c r="C16" s="9">
        <v>1</v>
      </c>
      <c r="D16" s="9">
        <v>150101</v>
      </c>
      <c r="E16" s="35">
        <v>52</v>
      </c>
      <c r="F16" s="54"/>
      <c r="G16" s="43">
        <f t="shared" si="0"/>
        <v>0</v>
      </c>
      <c r="H16" s="44">
        <f t="shared" si="1"/>
        <v>0</v>
      </c>
    </row>
    <row r="17" spans="1:8" ht="15">
      <c r="A17" s="131"/>
      <c r="B17" s="5">
        <v>1100</v>
      </c>
      <c r="C17" s="4">
        <v>2</v>
      </c>
      <c r="D17" s="4">
        <v>150102</v>
      </c>
      <c r="E17" s="36">
        <v>52</v>
      </c>
      <c r="F17" s="52"/>
      <c r="G17" s="60">
        <f t="shared" si="0"/>
        <v>0</v>
      </c>
      <c r="H17" s="45">
        <f t="shared" si="1"/>
        <v>0</v>
      </c>
    </row>
    <row r="18" spans="1:8" ht="15">
      <c r="A18" s="131"/>
      <c r="B18" s="5">
        <v>240</v>
      </c>
      <c r="C18" s="4">
        <v>1</v>
      </c>
      <c r="D18" s="4">
        <v>150107</v>
      </c>
      <c r="E18" s="36">
        <v>13</v>
      </c>
      <c r="F18" s="52"/>
      <c r="G18" s="60">
        <f t="shared" si="0"/>
        <v>0</v>
      </c>
      <c r="H18" s="45">
        <f t="shared" si="1"/>
        <v>0</v>
      </c>
    </row>
    <row r="19" spans="1:8" ht="15" thickBot="1">
      <c r="A19" s="131"/>
      <c r="B19" s="24" t="s">
        <v>44</v>
      </c>
      <c r="C19" s="25">
        <v>2</v>
      </c>
      <c r="D19" s="25">
        <v>200301</v>
      </c>
      <c r="E19" s="39">
        <v>104</v>
      </c>
      <c r="F19" s="53"/>
      <c r="G19" s="61">
        <f t="shared" si="0"/>
        <v>0</v>
      </c>
      <c r="H19" s="46">
        <f t="shared" si="1"/>
        <v>0</v>
      </c>
    </row>
    <row r="20" spans="1:8" ht="15">
      <c r="A20" s="133" t="s">
        <v>7</v>
      </c>
      <c r="B20" s="17">
        <v>1100</v>
      </c>
      <c r="C20" s="9">
        <v>1</v>
      </c>
      <c r="D20" s="9">
        <v>200301</v>
      </c>
      <c r="E20" s="35">
        <v>104</v>
      </c>
      <c r="F20" s="54"/>
      <c r="G20" s="60">
        <f t="shared" si="0"/>
        <v>0</v>
      </c>
      <c r="H20" s="45">
        <f t="shared" si="1"/>
        <v>0</v>
      </c>
    </row>
    <row r="21" spans="1:8" ht="15" thickBot="1">
      <c r="A21" s="134"/>
      <c r="B21" s="26">
        <v>1100</v>
      </c>
      <c r="C21" s="27">
        <v>1</v>
      </c>
      <c r="D21" s="27">
        <v>200301</v>
      </c>
      <c r="E21" s="40">
        <v>52</v>
      </c>
      <c r="F21" s="82"/>
      <c r="G21" s="79">
        <f t="shared" si="0"/>
        <v>0</v>
      </c>
      <c r="H21" s="48">
        <f t="shared" si="1"/>
        <v>0</v>
      </c>
    </row>
    <row r="22" spans="1:8" ht="15">
      <c r="A22" s="130" t="s">
        <v>3</v>
      </c>
      <c r="B22" s="17">
        <v>1100</v>
      </c>
      <c r="C22" s="9">
        <v>1</v>
      </c>
      <c r="D22" s="9">
        <v>150101</v>
      </c>
      <c r="E22" s="35">
        <v>52</v>
      </c>
      <c r="F22" s="120"/>
      <c r="G22" s="114">
        <f t="shared" si="0"/>
        <v>0</v>
      </c>
      <c r="H22" s="115">
        <f t="shared" si="1"/>
        <v>0</v>
      </c>
    </row>
    <row r="23" spans="1:8" ht="15">
      <c r="A23" s="131"/>
      <c r="B23" s="5">
        <v>1100</v>
      </c>
      <c r="C23" s="4">
        <v>2</v>
      </c>
      <c r="D23" s="4">
        <v>200301</v>
      </c>
      <c r="E23" s="36">
        <v>52</v>
      </c>
      <c r="F23" s="118"/>
      <c r="G23" s="121">
        <f t="shared" si="0"/>
        <v>0</v>
      </c>
      <c r="H23" s="116">
        <f t="shared" si="1"/>
        <v>0</v>
      </c>
    </row>
    <row r="24" spans="1:8" ht="15" thickBot="1">
      <c r="A24" s="132"/>
      <c r="B24" s="18">
        <v>1100</v>
      </c>
      <c r="C24" s="11">
        <v>1</v>
      </c>
      <c r="D24" s="11">
        <v>150102</v>
      </c>
      <c r="E24" s="37">
        <v>52</v>
      </c>
      <c r="F24" s="119"/>
      <c r="G24" s="122">
        <f t="shared" si="0"/>
        <v>0</v>
      </c>
      <c r="H24" s="117">
        <f t="shared" si="1"/>
        <v>0</v>
      </c>
    </row>
    <row r="25" spans="1:8" ht="15">
      <c r="A25" s="130" t="s">
        <v>8</v>
      </c>
      <c r="B25" s="17">
        <v>1100</v>
      </c>
      <c r="C25" s="9">
        <v>2</v>
      </c>
      <c r="D25" s="9">
        <v>150101</v>
      </c>
      <c r="E25" s="35">
        <v>52</v>
      </c>
      <c r="F25" s="78"/>
      <c r="G25" s="80">
        <f t="shared" si="0"/>
        <v>0</v>
      </c>
      <c r="H25" s="77">
        <f t="shared" si="1"/>
        <v>0</v>
      </c>
    </row>
    <row r="26" spans="1:8" ht="15">
      <c r="A26" s="131"/>
      <c r="B26" s="5">
        <v>1100</v>
      </c>
      <c r="C26" s="4">
        <v>2</v>
      </c>
      <c r="D26" s="4">
        <v>200301</v>
      </c>
      <c r="E26" s="36">
        <v>52</v>
      </c>
      <c r="F26" s="52"/>
      <c r="G26" s="60">
        <f t="shared" si="0"/>
        <v>0</v>
      </c>
      <c r="H26" s="45">
        <f t="shared" si="1"/>
        <v>0</v>
      </c>
    </row>
    <row r="27" spans="1:8" ht="15">
      <c r="A27" s="131"/>
      <c r="B27" s="5">
        <v>1100</v>
      </c>
      <c r="C27" s="4">
        <v>2</v>
      </c>
      <c r="D27" s="4">
        <v>150102</v>
      </c>
      <c r="E27" s="36">
        <v>52</v>
      </c>
      <c r="F27" s="52"/>
      <c r="G27" s="60">
        <f t="shared" si="0"/>
        <v>0</v>
      </c>
      <c r="H27" s="45">
        <f t="shared" si="1"/>
        <v>0</v>
      </c>
    </row>
    <row r="28" spans="1:8" ht="15">
      <c r="A28" s="131"/>
      <c r="B28" s="5">
        <v>240</v>
      </c>
      <c r="C28" s="4">
        <v>1</v>
      </c>
      <c r="D28" s="4">
        <v>150107</v>
      </c>
      <c r="E28" s="36">
        <v>13</v>
      </c>
      <c r="F28" s="52"/>
      <c r="G28" s="60">
        <f t="shared" si="0"/>
        <v>0</v>
      </c>
      <c r="H28" s="45">
        <f t="shared" si="1"/>
        <v>0</v>
      </c>
    </row>
    <row r="29" spans="1:8" ht="15" thickBot="1">
      <c r="A29" s="132"/>
      <c r="B29" s="12" t="s">
        <v>44</v>
      </c>
      <c r="C29" s="11">
        <v>2</v>
      </c>
      <c r="D29" s="11">
        <v>200301</v>
      </c>
      <c r="E29" s="37">
        <v>104</v>
      </c>
      <c r="F29" s="57"/>
      <c r="G29" s="79">
        <f t="shared" si="0"/>
        <v>0</v>
      </c>
      <c r="H29" s="48">
        <f t="shared" si="1"/>
        <v>0</v>
      </c>
    </row>
    <row r="30" spans="1:8" ht="15">
      <c r="A30" s="133" t="s">
        <v>47</v>
      </c>
      <c r="B30" s="104">
        <v>1100</v>
      </c>
      <c r="C30" s="101">
        <v>3</v>
      </c>
      <c r="D30" s="110">
        <v>150101</v>
      </c>
      <c r="E30" s="111">
        <v>52</v>
      </c>
      <c r="F30" s="120"/>
      <c r="G30" s="114">
        <f aca="true" t="shared" si="2" ref="G30:G31">C30*F30</f>
        <v>0</v>
      </c>
      <c r="H30" s="115">
        <f aca="true" t="shared" si="3" ref="H30:H31">G30*E30</f>
        <v>0</v>
      </c>
    </row>
    <row r="31" spans="1:8" ht="15">
      <c r="A31" s="135"/>
      <c r="B31" s="108">
        <v>1100</v>
      </c>
      <c r="C31" s="100">
        <v>3</v>
      </c>
      <c r="D31" s="109">
        <v>150102</v>
      </c>
      <c r="E31" s="112">
        <v>52</v>
      </c>
      <c r="F31" s="118"/>
      <c r="G31" s="121">
        <f t="shared" si="2"/>
        <v>0</v>
      </c>
      <c r="H31" s="116">
        <f t="shared" si="3"/>
        <v>0</v>
      </c>
    </row>
    <row r="32" spans="1:8" ht="15" thickBot="1">
      <c r="A32" s="134"/>
      <c r="B32" s="103" t="s">
        <v>44</v>
      </c>
      <c r="C32" s="102">
        <v>1</v>
      </c>
      <c r="D32" s="102">
        <v>200301</v>
      </c>
      <c r="E32" s="113">
        <v>104</v>
      </c>
      <c r="F32" s="119"/>
      <c r="G32" s="122">
        <f aca="true" t="shared" si="4" ref="G32:G36">C32*F32</f>
        <v>0</v>
      </c>
      <c r="H32" s="117">
        <f aca="true" t="shared" si="5" ref="H32:H36">G32*E32</f>
        <v>0</v>
      </c>
    </row>
    <row r="33" spans="1:8" ht="15">
      <c r="A33" s="131" t="s">
        <v>11</v>
      </c>
      <c r="B33" s="106">
        <v>1100</v>
      </c>
      <c r="C33" s="105">
        <v>3</v>
      </c>
      <c r="D33" s="105">
        <v>150101</v>
      </c>
      <c r="E33" s="107">
        <v>52</v>
      </c>
      <c r="F33" s="78"/>
      <c r="G33" s="80">
        <f t="shared" si="4"/>
        <v>0</v>
      </c>
      <c r="H33" s="77">
        <f t="shared" si="5"/>
        <v>0</v>
      </c>
    </row>
    <row r="34" spans="1:8" ht="15">
      <c r="A34" s="131"/>
      <c r="B34" s="5">
        <v>1100</v>
      </c>
      <c r="C34" s="4">
        <v>1</v>
      </c>
      <c r="D34" s="4">
        <v>150102</v>
      </c>
      <c r="E34" s="36">
        <v>52</v>
      </c>
      <c r="F34" s="52"/>
      <c r="G34" s="60">
        <f t="shared" si="4"/>
        <v>0</v>
      </c>
      <c r="H34" s="45">
        <f t="shared" si="5"/>
        <v>0</v>
      </c>
    </row>
    <row r="35" spans="1:8" ht="15">
      <c r="A35" s="131"/>
      <c r="B35" s="5">
        <v>240</v>
      </c>
      <c r="C35" s="4">
        <v>1</v>
      </c>
      <c r="D35" s="4">
        <v>150107</v>
      </c>
      <c r="E35" s="36">
        <v>13</v>
      </c>
      <c r="F35" s="52"/>
      <c r="G35" s="60">
        <f t="shared" si="4"/>
        <v>0</v>
      </c>
      <c r="H35" s="45">
        <f t="shared" si="5"/>
        <v>0</v>
      </c>
    </row>
    <row r="36" spans="1:8" ht="15" thickBot="1">
      <c r="A36" s="132"/>
      <c r="B36" s="12" t="s">
        <v>44</v>
      </c>
      <c r="C36" s="11">
        <v>2</v>
      </c>
      <c r="D36" s="11">
        <v>200301</v>
      </c>
      <c r="E36" s="37">
        <v>104</v>
      </c>
      <c r="F36" s="57"/>
      <c r="G36" s="79">
        <f t="shared" si="4"/>
        <v>0</v>
      </c>
      <c r="H36" s="48">
        <f t="shared" si="5"/>
        <v>0</v>
      </c>
    </row>
    <row r="37" spans="1:8" ht="15">
      <c r="A37" s="130" t="s">
        <v>12</v>
      </c>
      <c r="B37" s="17">
        <v>1100</v>
      </c>
      <c r="C37" s="9">
        <v>2</v>
      </c>
      <c r="D37" s="9">
        <v>150101</v>
      </c>
      <c r="E37" s="35">
        <v>52</v>
      </c>
      <c r="F37" s="54"/>
      <c r="G37" s="43">
        <f aca="true" t="shared" si="6" ref="G37:G39">C37*F37</f>
        <v>0</v>
      </c>
      <c r="H37" s="44">
        <f aca="true" t="shared" si="7" ref="H37:H39">G37*E37</f>
        <v>0</v>
      </c>
    </row>
    <row r="38" spans="1:8" ht="15">
      <c r="A38" s="131"/>
      <c r="B38" s="5">
        <v>1100</v>
      </c>
      <c r="C38" s="4">
        <v>2</v>
      </c>
      <c r="D38" s="4">
        <v>200301</v>
      </c>
      <c r="E38" s="36">
        <v>52</v>
      </c>
      <c r="F38" s="52"/>
      <c r="G38" s="60">
        <f t="shared" si="6"/>
        <v>0</v>
      </c>
      <c r="H38" s="45">
        <f t="shared" si="7"/>
        <v>0</v>
      </c>
    </row>
    <row r="39" spans="1:8" ht="15" thickBot="1">
      <c r="A39" s="132"/>
      <c r="B39" s="18">
        <v>240</v>
      </c>
      <c r="C39" s="11">
        <v>1</v>
      </c>
      <c r="D39" s="11">
        <v>150107</v>
      </c>
      <c r="E39" s="37">
        <v>13</v>
      </c>
      <c r="F39" s="53"/>
      <c r="G39" s="61">
        <f t="shared" si="6"/>
        <v>0</v>
      </c>
      <c r="H39" s="46">
        <f t="shared" si="7"/>
        <v>0</v>
      </c>
    </row>
    <row r="40" spans="1:8" ht="15">
      <c r="A40" s="130" t="s">
        <v>13</v>
      </c>
      <c r="B40" s="17">
        <v>1100</v>
      </c>
      <c r="C40" s="9">
        <v>1</v>
      </c>
      <c r="D40" s="9">
        <v>150101</v>
      </c>
      <c r="E40" s="35">
        <v>52</v>
      </c>
      <c r="F40" s="54"/>
      <c r="G40" s="60">
        <f aca="true" t="shared" si="8" ref="G40:G42">C40*F40</f>
        <v>0</v>
      </c>
      <c r="H40" s="45">
        <f aca="true" t="shared" si="9" ref="H40:H42">G40*E40</f>
        <v>0</v>
      </c>
    </row>
    <row r="41" spans="1:8" ht="15">
      <c r="A41" s="131"/>
      <c r="B41" s="5">
        <v>1100</v>
      </c>
      <c r="C41" s="4">
        <v>3</v>
      </c>
      <c r="D41" s="4">
        <v>200301</v>
      </c>
      <c r="E41" s="36">
        <v>52</v>
      </c>
      <c r="F41" s="52"/>
      <c r="G41" s="60">
        <f t="shared" si="8"/>
        <v>0</v>
      </c>
      <c r="H41" s="45">
        <f t="shared" si="9"/>
        <v>0</v>
      </c>
    </row>
    <row r="42" spans="1:8" ht="15" thickBot="1">
      <c r="A42" s="132"/>
      <c r="B42" s="18">
        <v>1100</v>
      </c>
      <c r="C42" s="11">
        <v>1</v>
      </c>
      <c r="D42" s="11">
        <v>150102</v>
      </c>
      <c r="E42" s="37">
        <v>52</v>
      </c>
      <c r="F42" s="57"/>
      <c r="G42" s="79">
        <f t="shared" si="8"/>
        <v>0</v>
      </c>
      <c r="H42" s="48">
        <f t="shared" si="9"/>
        <v>0</v>
      </c>
    </row>
    <row r="43" spans="1:8" ht="15">
      <c r="A43" s="130" t="s">
        <v>4</v>
      </c>
      <c r="B43" s="17">
        <v>240</v>
      </c>
      <c r="C43" s="9">
        <v>1</v>
      </c>
      <c r="D43" s="9">
        <v>200301</v>
      </c>
      <c r="E43" s="35">
        <v>52</v>
      </c>
      <c r="F43" s="54"/>
      <c r="G43" s="43">
        <f aca="true" t="shared" si="10" ref="G43:G48">C43*F43</f>
        <v>0</v>
      </c>
      <c r="H43" s="44">
        <f aca="true" t="shared" si="11" ref="H43:H48">G43*E43</f>
        <v>0</v>
      </c>
    </row>
    <row r="44" spans="1:8" ht="15" thickBot="1">
      <c r="A44" s="132"/>
      <c r="B44" s="18">
        <v>240</v>
      </c>
      <c r="C44" s="11">
        <v>1</v>
      </c>
      <c r="D44" s="11">
        <v>150101</v>
      </c>
      <c r="E44" s="37">
        <v>52</v>
      </c>
      <c r="F44" s="53"/>
      <c r="G44" s="61">
        <f t="shared" si="10"/>
        <v>0</v>
      </c>
      <c r="H44" s="46">
        <f t="shared" si="11"/>
        <v>0</v>
      </c>
    </row>
    <row r="45" spans="1:8" ht="15" thickBot="1">
      <c r="A45" s="13" t="s">
        <v>14</v>
      </c>
      <c r="B45" s="16">
        <v>120</v>
      </c>
      <c r="C45" s="15">
        <v>4</v>
      </c>
      <c r="D45" s="15">
        <v>200301</v>
      </c>
      <c r="E45" s="38">
        <v>52</v>
      </c>
      <c r="F45" s="55"/>
      <c r="G45" s="81">
        <f t="shared" si="10"/>
        <v>0</v>
      </c>
      <c r="H45" s="47">
        <f t="shared" si="11"/>
        <v>0</v>
      </c>
    </row>
    <row r="46" spans="1:8" ht="15">
      <c r="A46" s="130" t="s">
        <v>15</v>
      </c>
      <c r="B46" s="17">
        <v>1100</v>
      </c>
      <c r="C46" s="9">
        <v>1</v>
      </c>
      <c r="D46" s="9">
        <v>150101</v>
      </c>
      <c r="E46" s="35">
        <v>52</v>
      </c>
      <c r="F46" s="78"/>
      <c r="G46" s="80">
        <f t="shared" si="10"/>
        <v>0</v>
      </c>
      <c r="H46" s="77">
        <f t="shared" si="11"/>
        <v>0</v>
      </c>
    </row>
    <row r="47" spans="1:8" ht="15">
      <c r="A47" s="131"/>
      <c r="B47" s="5">
        <v>1100</v>
      </c>
      <c r="C47" s="4">
        <v>1</v>
      </c>
      <c r="D47" s="4">
        <v>200301</v>
      </c>
      <c r="E47" s="36">
        <v>52</v>
      </c>
      <c r="F47" s="52"/>
      <c r="G47" s="60">
        <f t="shared" si="10"/>
        <v>0</v>
      </c>
      <c r="H47" s="45">
        <f t="shared" si="11"/>
        <v>0</v>
      </c>
    </row>
    <row r="48" spans="1:8" ht="15" thickBot="1">
      <c r="A48" s="132"/>
      <c r="B48" s="18">
        <v>1100</v>
      </c>
      <c r="C48" s="11">
        <v>1</v>
      </c>
      <c r="D48" s="11">
        <v>150102</v>
      </c>
      <c r="E48" s="37">
        <v>52</v>
      </c>
      <c r="F48" s="57"/>
      <c r="G48" s="79">
        <f t="shared" si="10"/>
        <v>0</v>
      </c>
      <c r="H48" s="48">
        <f t="shared" si="11"/>
        <v>0</v>
      </c>
    </row>
    <row r="49" spans="1:8" ht="15">
      <c r="A49" s="130" t="s">
        <v>6</v>
      </c>
      <c r="B49" s="17">
        <v>1100</v>
      </c>
      <c r="C49" s="9">
        <v>4</v>
      </c>
      <c r="D49" s="9">
        <v>150101</v>
      </c>
      <c r="E49" s="35">
        <v>52</v>
      </c>
      <c r="F49" s="54"/>
      <c r="G49" s="43">
        <f aca="true" t="shared" si="12" ref="G49:G53">C49*F49</f>
        <v>0</v>
      </c>
      <c r="H49" s="44">
        <f aca="true" t="shared" si="13" ref="H49:H53">G49*E49</f>
        <v>0</v>
      </c>
    </row>
    <row r="50" spans="1:8" ht="15" thickBot="1">
      <c r="A50" s="132"/>
      <c r="B50" s="18">
        <v>1100</v>
      </c>
      <c r="C50" s="11">
        <v>2</v>
      </c>
      <c r="D50" s="11">
        <v>150102</v>
      </c>
      <c r="E50" s="37">
        <v>52</v>
      </c>
      <c r="F50" s="53"/>
      <c r="G50" s="61">
        <f t="shared" si="12"/>
        <v>0</v>
      </c>
      <c r="H50" s="46">
        <f t="shared" si="13"/>
        <v>0</v>
      </c>
    </row>
    <row r="51" spans="1:8" ht="15">
      <c r="A51" s="130" t="s">
        <v>16</v>
      </c>
      <c r="B51" s="17">
        <v>1100</v>
      </c>
      <c r="C51" s="9">
        <v>4</v>
      </c>
      <c r="D51" s="9">
        <v>150101</v>
      </c>
      <c r="E51" s="35">
        <v>52</v>
      </c>
      <c r="F51" s="54"/>
      <c r="G51" s="60">
        <f t="shared" si="12"/>
        <v>0</v>
      </c>
      <c r="H51" s="45">
        <f t="shared" si="13"/>
        <v>0</v>
      </c>
    </row>
    <row r="52" spans="1:8" ht="15">
      <c r="A52" s="131"/>
      <c r="B52" s="5">
        <v>1100</v>
      </c>
      <c r="C52" s="4">
        <v>1</v>
      </c>
      <c r="D52" s="4">
        <v>200301</v>
      </c>
      <c r="E52" s="36">
        <v>52</v>
      </c>
      <c r="F52" s="52"/>
      <c r="G52" s="60">
        <f t="shared" si="12"/>
        <v>0</v>
      </c>
      <c r="H52" s="45">
        <f t="shared" si="13"/>
        <v>0</v>
      </c>
    </row>
    <row r="53" spans="1:8" ht="15" thickBot="1">
      <c r="A53" s="132"/>
      <c r="B53" s="18">
        <v>1100</v>
      </c>
      <c r="C53" s="11">
        <v>1</v>
      </c>
      <c r="D53" s="11">
        <v>150102</v>
      </c>
      <c r="E53" s="37">
        <v>52</v>
      </c>
      <c r="F53" s="57"/>
      <c r="G53" s="79">
        <f t="shared" si="12"/>
        <v>0</v>
      </c>
      <c r="H53" s="48">
        <f t="shared" si="13"/>
        <v>0</v>
      </c>
    </row>
    <row r="54" spans="1:8" ht="15">
      <c r="A54" s="130" t="s">
        <v>17</v>
      </c>
      <c r="B54" s="17">
        <v>1100</v>
      </c>
      <c r="C54" s="9">
        <v>1</v>
      </c>
      <c r="D54" s="9">
        <v>200301</v>
      </c>
      <c r="E54" s="35">
        <v>52</v>
      </c>
      <c r="F54" s="54"/>
      <c r="G54" s="43">
        <f aca="true" t="shared" si="14" ref="G54:G56">C54*F54</f>
        <v>0</v>
      </c>
      <c r="H54" s="44">
        <f aca="true" t="shared" si="15" ref="H54:H56">G54*E54</f>
        <v>0</v>
      </c>
    </row>
    <row r="55" spans="1:8" ht="15">
      <c r="A55" s="131"/>
      <c r="B55" s="5">
        <v>1100</v>
      </c>
      <c r="C55" s="4">
        <v>1</v>
      </c>
      <c r="D55" s="4">
        <v>150101</v>
      </c>
      <c r="E55" s="36">
        <v>52</v>
      </c>
      <c r="F55" s="52"/>
      <c r="G55" s="60">
        <f t="shared" si="14"/>
        <v>0</v>
      </c>
      <c r="H55" s="45">
        <f t="shared" si="15"/>
        <v>0</v>
      </c>
    </row>
    <row r="56" spans="1:8" ht="15" thickBot="1">
      <c r="A56" s="132"/>
      <c r="B56" s="18">
        <v>1100</v>
      </c>
      <c r="C56" s="11">
        <v>1</v>
      </c>
      <c r="D56" s="11">
        <v>150102</v>
      </c>
      <c r="E56" s="37">
        <v>52</v>
      </c>
      <c r="F56" s="53"/>
      <c r="G56" s="61">
        <f t="shared" si="14"/>
        <v>0</v>
      </c>
      <c r="H56" s="46">
        <f t="shared" si="15"/>
        <v>0</v>
      </c>
    </row>
    <row r="57" spans="1:8" ht="15" thickBot="1">
      <c r="A57" s="13" t="s">
        <v>18</v>
      </c>
      <c r="B57" s="16">
        <v>1100</v>
      </c>
      <c r="C57" s="15">
        <v>1</v>
      </c>
      <c r="D57" s="15">
        <v>200301</v>
      </c>
      <c r="E57" s="38">
        <v>52</v>
      </c>
      <c r="F57" s="55"/>
      <c r="G57" s="81">
        <f aca="true" t="shared" si="16" ref="G57:G64">C57*F57</f>
        <v>0</v>
      </c>
      <c r="H57" s="47">
        <f aca="true" t="shared" si="17" ref="H57:H64">G57*E57</f>
        <v>0</v>
      </c>
    </row>
    <row r="58" spans="1:8" ht="15">
      <c r="A58" s="130" t="s">
        <v>5</v>
      </c>
      <c r="B58" s="19" t="s">
        <v>44</v>
      </c>
      <c r="C58" s="9">
        <v>1</v>
      </c>
      <c r="D58" s="9">
        <v>200301</v>
      </c>
      <c r="E58" s="35">
        <v>52</v>
      </c>
      <c r="F58" s="78"/>
      <c r="G58" s="80">
        <f t="shared" si="16"/>
        <v>0</v>
      </c>
      <c r="H58" s="77">
        <f t="shared" si="17"/>
        <v>0</v>
      </c>
    </row>
    <row r="59" spans="1:8" ht="15">
      <c r="A59" s="131"/>
      <c r="B59" s="5">
        <v>1100</v>
      </c>
      <c r="C59" s="4">
        <v>5</v>
      </c>
      <c r="D59" s="4">
        <v>150101</v>
      </c>
      <c r="E59" s="36">
        <v>52</v>
      </c>
      <c r="F59" s="52"/>
      <c r="G59" s="60">
        <f t="shared" si="16"/>
        <v>0</v>
      </c>
      <c r="H59" s="45">
        <f t="shared" si="17"/>
        <v>0</v>
      </c>
    </row>
    <row r="60" spans="1:8" ht="15">
      <c r="A60" s="131"/>
      <c r="B60" s="5">
        <v>240</v>
      </c>
      <c r="C60" s="4">
        <v>1</v>
      </c>
      <c r="D60" s="4">
        <v>200301</v>
      </c>
      <c r="E60" s="36">
        <v>52</v>
      </c>
      <c r="F60" s="52"/>
      <c r="G60" s="60">
        <f t="shared" si="16"/>
        <v>0</v>
      </c>
      <c r="H60" s="45">
        <f t="shared" si="17"/>
        <v>0</v>
      </c>
    </row>
    <row r="61" spans="1:8" ht="15">
      <c r="A61" s="131"/>
      <c r="B61" s="5">
        <v>1100</v>
      </c>
      <c r="C61" s="4">
        <v>4</v>
      </c>
      <c r="D61" s="4">
        <v>200301</v>
      </c>
      <c r="E61" s="36">
        <v>52</v>
      </c>
      <c r="F61" s="52"/>
      <c r="G61" s="60">
        <f t="shared" si="16"/>
        <v>0</v>
      </c>
      <c r="H61" s="45">
        <f t="shared" si="17"/>
        <v>0</v>
      </c>
    </row>
    <row r="62" spans="1:8" ht="15">
      <c r="A62" s="131"/>
      <c r="B62" s="5">
        <v>240</v>
      </c>
      <c r="C62" s="4">
        <v>1</v>
      </c>
      <c r="D62" s="4">
        <v>150102</v>
      </c>
      <c r="E62" s="36">
        <v>52</v>
      </c>
      <c r="F62" s="52"/>
      <c r="G62" s="60">
        <f t="shared" si="16"/>
        <v>0</v>
      </c>
      <c r="H62" s="45">
        <f t="shared" si="17"/>
        <v>0</v>
      </c>
    </row>
    <row r="63" spans="1:8" ht="15">
      <c r="A63" s="131"/>
      <c r="B63" s="5">
        <v>1100</v>
      </c>
      <c r="C63" s="4">
        <v>5</v>
      </c>
      <c r="D63" s="4">
        <v>150102</v>
      </c>
      <c r="E63" s="36">
        <v>52</v>
      </c>
      <c r="F63" s="52"/>
      <c r="G63" s="60">
        <f t="shared" si="16"/>
        <v>0</v>
      </c>
      <c r="H63" s="45">
        <f t="shared" si="17"/>
        <v>0</v>
      </c>
    </row>
    <row r="64" spans="1:8" ht="15" thickBot="1">
      <c r="A64" s="132"/>
      <c r="B64" s="18">
        <v>240</v>
      </c>
      <c r="C64" s="11">
        <v>2</v>
      </c>
      <c r="D64" s="11">
        <v>150107</v>
      </c>
      <c r="E64" s="37">
        <v>13</v>
      </c>
      <c r="F64" s="57"/>
      <c r="G64" s="79">
        <f t="shared" si="16"/>
        <v>0</v>
      </c>
      <c r="H64" s="48">
        <f t="shared" si="17"/>
        <v>0</v>
      </c>
    </row>
    <row r="65" spans="1:8" ht="15">
      <c r="A65" s="130" t="s">
        <v>19</v>
      </c>
      <c r="B65" s="19" t="s">
        <v>44</v>
      </c>
      <c r="C65" s="9">
        <v>1</v>
      </c>
      <c r="D65" s="9">
        <v>200301</v>
      </c>
      <c r="E65" s="35">
        <v>52</v>
      </c>
      <c r="F65" s="54"/>
      <c r="G65" s="43">
        <f aca="true" t="shared" si="18" ref="G65:G70">C65*F65</f>
        <v>0</v>
      </c>
      <c r="H65" s="44">
        <f aca="true" t="shared" si="19" ref="H65:H70">G65*E65</f>
        <v>0</v>
      </c>
    </row>
    <row r="66" spans="1:8" ht="15">
      <c r="A66" s="131"/>
      <c r="B66" s="5">
        <v>1100</v>
      </c>
      <c r="C66" s="4">
        <v>5</v>
      </c>
      <c r="D66" s="4">
        <v>150101</v>
      </c>
      <c r="E66" s="36">
        <v>52</v>
      </c>
      <c r="F66" s="52"/>
      <c r="G66" s="60">
        <f t="shared" si="18"/>
        <v>0</v>
      </c>
      <c r="H66" s="45">
        <f t="shared" si="19"/>
        <v>0</v>
      </c>
    </row>
    <row r="67" spans="1:8" ht="15" thickBot="1">
      <c r="A67" s="132"/>
      <c r="B67" s="18">
        <v>1100</v>
      </c>
      <c r="C67" s="11">
        <v>5</v>
      </c>
      <c r="D67" s="11">
        <v>150102</v>
      </c>
      <c r="E67" s="37">
        <v>52</v>
      </c>
      <c r="F67" s="53"/>
      <c r="G67" s="61">
        <f t="shared" si="18"/>
        <v>0</v>
      </c>
      <c r="H67" s="46">
        <f t="shared" si="19"/>
        <v>0</v>
      </c>
    </row>
    <row r="68" spans="1:12" ht="15">
      <c r="A68" s="130" t="s">
        <v>20</v>
      </c>
      <c r="B68" s="19" t="s">
        <v>44</v>
      </c>
      <c r="C68" s="9">
        <v>1</v>
      </c>
      <c r="D68" s="9">
        <v>200301</v>
      </c>
      <c r="E68" s="35">
        <v>52</v>
      </c>
      <c r="F68" s="54"/>
      <c r="G68" s="60">
        <f t="shared" si="18"/>
        <v>0</v>
      </c>
      <c r="H68" s="45">
        <f t="shared" si="19"/>
        <v>0</v>
      </c>
      <c r="L68" s="6"/>
    </row>
    <row r="69" spans="1:8" ht="15">
      <c r="A69" s="131"/>
      <c r="B69" s="5">
        <v>1100</v>
      </c>
      <c r="C69" s="4">
        <v>1</v>
      </c>
      <c r="D69" s="4">
        <v>150101</v>
      </c>
      <c r="E69" s="36">
        <v>52</v>
      </c>
      <c r="F69" s="52"/>
      <c r="G69" s="60">
        <f t="shared" si="18"/>
        <v>0</v>
      </c>
      <c r="H69" s="45">
        <f t="shared" si="19"/>
        <v>0</v>
      </c>
    </row>
    <row r="70" spans="1:8" ht="15" thickBot="1">
      <c r="A70" s="132"/>
      <c r="B70" s="18">
        <v>1100</v>
      </c>
      <c r="C70" s="11">
        <v>1</v>
      </c>
      <c r="D70" s="11">
        <v>150102</v>
      </c>
      <c r="E70" s="37">
        <v>52</v>
      </c>
      <c r="F70" s="57"/>
      <c r="G70" s="79">
        <f t="shared" si="18"/>
        <v>0</v>
      </c>
      <c r="H70" s="48">
        <f t="shared" si="19"/>
        <v>0</v>
      </c>
    </row>
    <row r="71" spans="1:8" ht="15">
      <c r="A71" s="130" t="s">
        <v>21</v>
      </c>
      <c r="B71" s="17">
        <v>1100</v>
      </c>
      <c r="C71" s="9">
        <v>2</v>
      </c>
      <c r="D71" s="9">
        <v>200301</v>
      </c>
      <c r="E71" s="35">
        <v>52</v>
      </c>
      <c r="F71" s="54"/>
      <c r="G71" s="43">
        <f aca="true" t="shared" si="20" ref="G71:G73">C71*F71</f>
        <v>0</v>
      </c>
      <c r="H71" s="44">
        <f aca="true" t="shared" si="21" ref="H71:H73">G71*E71</f>
        <v>0</v>
      </c>
    </row>
    <row r="72" spans="1:8" ht="15">
      <c r="A72" s="131"/>
      <c r="B72" s="5">
        <v>1100</v>
      </c>
      <c r="C72" s="4">
        <v>1</v>
      </c>
      <c r="D72" s="4">
        <v>150101</v>
      </c>
      <c r="E72" s="36">
        <v>52</v>
      </c>
      <c r="F72" s="52"/>
      <c r="G72" s="60">
        <f t="shared" si="20"/>
        <v>0</v>
      </c>
      <c r="H72" s="45">
        <f t="shared" si="21"/>
        <v>0</v>
      </c>
    </row>
    <row r="73" spans="1:8" ht="15" thickBot="1">
      <c r="A73" s="132"/>
      <c r="B73" s="18">
        <v>1100</v>
      </c>
      <c r="C73" s="11">
        <v>1</v>
      </c>
      <c r="D73" s="11">
        <v>150102</v>
      </c>
      <c r="E73" s="37">
        <v>52</v>
      </c>
      <c r="F73" s="53"/>
      <c r="G73" s="61">
        <f t="shared" si="20"/>
        <v>0</v>
      </c>
      <c r="H73" s="46">
        <f t="shared" si="21"/>
        <v>0</v>
      </c>
    </row>
    <row r="74" spans="1:8" ht="15">
      <c r="A74" s="130" t="s">
        <v>22</v>
      </c>
      <c r="B74" s="17">
        <v>1100</v>
      </c>
      <c r="C74" s="9">
        <v>1</v>
      </c>
      <c r="D74" s="9">
        <v>200301</v>
      </c>
      <c r="E74" s="35">
        <v>52</v>
      </c>
      <c r="F74" s="54"/>
      <c r="G74" s="60">
        <f aca="true" t="shared" si="22" ref="G74:G78">C74*F74</f>
        <v>0</v>
      </c>
      <c r="H74" s="45">
        <f aca="true" t="shared" si="23" ref="H74:H78">G74*E74</f>
        <v>0</v>
      </c>
    </row>
    <row r="75" spans="1:8" ht="15">
      <c r="A75" s="131"/>
      <c r="B75" s="5">
        <v>1100</v>
      </c>
      <c r="C75" s="4">
        <v>1</v>
      </c>
      <c r="D75" s="4">
        <v>200301</v>
      </c>
      <c r="E75" s="36">
        <v>52</v>
      </c>
      <c r="F75" s="52"/>
      <c r="G75" s="60">
        <f t="shared" si="22"/>
        <v>0</v>
      </c>
      <c r="H75" s="45">
        <f t="shared" si="23"/>
        <v>0</v>
      </c>
    </row>
    <row r="76" spans="1:8" ht="15">
      <c r="A76" s="131"/>
      <c r="B76" s="5">
        <v>1100</v>
      </c>
      <c r="C76" s="4">
        <v>1</v>
      </c>
      <c r="D76" s="4">
        <v>150102</v>
      </c>
      <c r="E76" s="36">
        <v>52</v>
      </c>
      <c r="F76" s="52"/>
      <c r="G76" s="60">
        <f t="shared" si="22"/>
        <v>0</v>
      </c>
      <c r="H76" s="45">
        <f t="shared" si="23"/>
        <v>0</v>
      </c>
    </row>
    <row r="77" spans="1:8" ht="15">
      <c r="A77" s="131"/>
      <c r="B77" s="5">
        <v>240</v>
      </c>
      <c r="C77" s="4">
        <v>1</v>
      </c>
      <c r="D77" s="4">
        <v>150107</v>
      </c>
      <c r="E77" s="36">
        <v>13</v>
      </c>
      <c r="F77" s="52"/>
      <c r="G77" s="60">
        <f t="shared" si="22"/>
        <v>0</v>
      </c>
      <c r="H77" s="45">
        <f t="shared" si="23"/>
        <v>0</v>
      </c>
    </row>
    <row r="78" spans="1:8" ht="15" thickBot="1">
      <c r="A78" s="132"/>
      <c r="B78" s="18">
        <v>1100</v>
      </c>
      <c r="C78" s="11">
        <v>2</v>
      </c>
      <c r="D78" s="11">
        <v>200301</v>
      </c>
      <c r="E78" s="37">
        <v>52</v>
      </c>
      <c r="F78" s="57"/>
      <c r="G78" s="79">
        <f t="shared" si="22"/>
        <v>0</v>
      </c>
      <c r="H78" s="48">
        <f t="shared" si="23"/>
        <v>0</v>
      </c>
    </row>
    <row r="79" spans="1:8" ht="15">
      <c r="A79" s="130" t="s">
        <v>23</v>
      </c>
      <c r="B79" s="17">
        <v>1100</v>
      </c>
      <c r="C79" s="9">
        <v>2</v>
      </c>
      <c r="D79" s="9">
        <v>150101</v>
      </c>
      <c r="E79" s="35">
        <v>52</v>
      </c>
      <c r="F79" s="54"/>
      <c r="G79" s="43">
        <f aca="true" t="shared" si="24" ref="G79:G81">C79*F79</f>
        <v>0</v>
      </c>
      <c r="H79" s="44">
        <f aca="true" t="shared" si="25" ref="H79:H81">G79*E79</f>
        <v>0</v>
      </c>
    </row>
    <row r="80" spans="1:8" ht="15">
      <c r="A80" s="131"/>
      <c r="B80" s="5">
        <v>1100</v>
      </c>
      <c r="C80" s="4">
        <v>1</v>
      </c>
      <c r="D80" s="4">
        <v>150102</v>
      </c>
      <c r="E80" s="36">
        <v>52</v>
      </c>
      <c r="F80" s="56"/>
      <c r="G80" s="60">
        <f t="shared" si="24"/>
        <v>0</v>
      </c>
      <c r="H80" s="45">
        <f t="shared" si="25"/>
        <v>0</v>
      </c>
    </row>
    <row r="81" spans="1:8" ht="15" thickBot="1">
      <c r="A81" s="132"/>
      <c r="B81" s="18">
        <v>240</v>
      </c>
      <c r="C81" s="11">
        <v>1</v>
      </c>
      <c r="D81" s="11">
        <v>150107</v>
      </c>
      <c r="E81" s="37">
        <v>13</v>
      </c>
      <c r="F81" s="53"/>
      <c r="G81" s="61">
        <f t="shared" si="24"/>
        <v>0</v>
      </c>
      <c r="H81" s="46">
        <f t="shared" si="25"/>
        <v>0</v>
      </c>
    </row>
    <row r="82" spans="1:8" ht="15">
      <c r="A82" s="130" t="s">
        <v>24</v>
      </c>
      <c r="B82" s="17">
        <v>1100</v>
      </c>
      <c r="C82" s="9">
        <v>1</v>
      </c>
      <c r="D82" s="9">
        <v>200301</v>
      </c>
      <c r="E82" s="35">
        <v>52</v>
      </c>
      <c r="F82" s="78"/>
      <c r="G82" s="80">
        <f aca="true" t="shared" si="26" ref="G82:G83">C82*F82</f>
        <v>0</v>
      </c>
      <c r="H82" s="77">
        <f aca="true" t="shared" si="27" ref="H82:H83">G82*E82</f>
        <v>0</v>
      </c>
    </row>
    <row r="83" spans="1:8" ht="15" thickBot="1">
      <c r="A83" s="131"/>
      <c r="B83" s="41">
        <v>1100</v>
      </c>
      <c r="C83" s="25">
        <v>1</v>
      </c>
      <c r="D83" s="25">
        <v>150102</v>
      </c>
      <c r="E83" s="39">
        <v>52</v>
      </c>
      <c r="F83" s="57"/>
      <c r="G83" s="60">
        <f t="shared" si="26"/>
        <v>0</v>
      </c>
      <c r="H83" s="45">
        <f t="shared" si="27"/>
        <v>0</v>
      </c>
    </row>
    <row r="84" spans="1:8" ht="30" customHeight="1" thickBot="1">
      <c r="A84" s="136" t="s">
        <v>50</v>
      </c>
      <c r="B84" s="137"/>
      <c r="C84" s="137"/>
      <c r="D84" s="137"/>
      <c r="E84" s="137"/>
      <c r="F84" s="137"/>
      <c r="G84" s="138"/>
      <c r="H84" s="42">
        <f>SUM(H3:H83)</f>
        <v>0</v>
      </c>
    </row>
    <row r="85" spans="1:8" ht="30" customHeight="1" thickBot="1">
      <c r="A85" s="136" t="s">
        <v>51</v>
      </c>
      <c r="B85" s="137"/>
      <c r="C85" s="137"/>
      <c r="D85" s="137"/>
      <c r="E85" s="137"/>
      <c r="F85" s="137"/>
      <c r="G85" s="138"/>
      <c r="H85" s="42">
        <f>H84*2</f>
        <v>0</v>
      </c>
    </row>
  </sheetData>
  <mergeCells count="26">
    <mergeCell ref="A84:G84"/>
    <mergeCell ref="A85:G85"/>
    <mergeCell ref="A82:A83"/>
    <mergeCell ref="A43:A44"/>
    <mergeCell ref="A46:A48"/>
    <mergeCell ref="A49:A50"/>
    <mergeCell ref="A51:A53"/>
    <mergeCell ref="A54:A56"/>
    <mergeCell ref="A58:A64"/>
    <mergeCell ref="A65:A67"/>
    <mergeCell ref="A68:A70"/>
    <mergeCell ref="A71:A73"/>
    <mergeCell ref="A74:A78"/>
    <mergeCell ref="A79:A81"/>
    <mergeCell ref="A40:A42"/>
    <mergeCell ref="A3:A5"/>
    <mergeCell ref="A6:A8"/>
    <mergeCell ref="A10:A11"/>
    <mergeCell ref="A22:A24"/>
    <mergeCell ref="A20:A21"/>
    <mergeCell ref="A25:A29"/>
    <mergeCell ref="A12:A15"/>
    <mergeCell ref="A16:A19"/>
    <mergeCell ref="A33:A36"/>
    <mergeCell ref="A37:A39"/>
    <mergeCell ref="A30:A32"/>
  </mergeCells>
  <printOptions/>
  <pageMargins left="0.38" right="0.31" top="0.41" bottom="0.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 topLeftCell="A1">
      <selection activeCell="A1" sqref="A1:XFD1048576"/>
    </sheetView>
  </sheetViews>
  <sheetFormatPr defaultColWidth="9.140625" defaultRowHeight="15"/>
  <cols>
    <col min="1" max="1" width="28.7109375" style="0" customWidth="1"/>
    <col min="2" max="2" width="26.7109375" style="0" customWidth="1"/>
    <col min="3" max="3" width="9.7109375" style="0" customWidth="1"/>
    <col min="4" max="4" width="10.7109375" style="0" customWidth="1"/>
    <col min="5" max="5" width="12.7109375" style="0" customWidth="1"/>
    <col min="6" max="6" width="14.7109375" style="0" customWidth="1"/>
    <col min="7" max="7" width="16.7109375" style="0" customWidth="1"/>
    <col min="8" max="8" width="20.7109375" style="0" customWidth="1"/>
  </cols>
  <sheetData>
    <row r="1" spans="1:5" ht="15" thickBot="1">
      <c r="A1" s="2"/>
      <c r="B1" s="1"/>
      <c r="C1" s="2"/>
      <c r="D1" s="2"/>
      <c r="E1" s="2"/>
    </row>
    <row r="2" spans="1:8" ht="60" customHeight="1" thickBot="1">
      <c r="A2" s="87" t="s">
        <v>35</v>
      </c>
      <c r="B2" s="58" t="s">
        <v>25</v>
      </c>
      <c r="C2" s="84" t="s">
        <v>36</v>
      </c>
      <c r="D2" s="58" t="s">
        <v>37</v>
      </c>
      <c r="E2" s="85" t="s">
        <v>39</v>
      </c>
      <c r="F2" s="83" t="s">
        <v>48</v>
      </c>
      <c r="G2" s="49" t="s">
        <v>49</v>
      </c>
      <c r="H2" s="125" t="s">
        <v>53</v>
      </c>
    </row>
    <row r="3" spans="1:8" ht="15">
      <c r="A3" s="142" t="s">
        <v>40</v>
      </c>
      <c r="B3" s="17">
        <v>1100</v>
      </c>
      <c r="C3" s="9">
        <v>1</v>
      </c>
      <c r="D3" s="9">
        <v>200301</v>
      </c>
      <c r="E3" s="88" t="s">
        <v>55</v>
      </c>
      <c r="F3" s="66"/>
      <c r="G3" s="80">
        <f aca="true" t="shared" si="0" ref="G3:G7">C3*F3</f>
        <v>0</v>
      </c>
      <c r="H3" s="126">
        <f>G3*27</f>
        <v>0</v>
      </c>
    </row>
    <row r="4" spans="1:8" ht="15">
      <c r="A4" s="143"/>
      <c r="B4" s="5">
        <v>1100</v>
      </c>
      <c r="C4" s="4">
        <v>1</v>
      </c>
      <c r="D4" s="92">
        <v>150101</v>
      </c>
      <c r="E4" s="89" t="s">
        <v>58</v>
      </c>
      <c r="F4" s="64"/>
      <c r="G4" s="121">
        <f t="shared" si="0"/>
        <v>0</v>
      </c>
      <c r="H4" s="127">
        <f>G4*6</f>
        <v>0</v>
      </c>
    </row>
    <row r="5" spans="1:8" ht="15">
      <c r="A5" s="143"/>
      <c r="B5" s="41">
        <v>1100</v>
      </c>
      <c r="C5" s="25">
        <v>1</v>
      </c>
      <c r="D5" s="93">
        <v>150102</v>
      </c>
      <c r="E5" s="90" t="s">
        <v>58</v>
      </c>
      <c r="F5" s="64"/>
      <c r="G5" s="121">
        <f t="shared" si="0"/>
        <v>0</v>
      </c>
      <c r="H5" s="127">
        <f aca="true" t="shared" si="1" ref="H5:H6">G5*6</f>
        <v>0</v>
      </c>
    </row>
    <row r="6" spans="1:8" ht="15" thickBot="1">
      <c r="A6" s="144"/>
      <c r="B6" s="18">
        <v>1100</v>
      </c>
      <c r="C6" s="11">
        <v>1</v>
      </c>
      <c r="D6" s="94">
        <v>150107</v>
      </c>
      <c r="E6" s="91" t="s">
        <v>58</v>
      </c>
      <c r="F6" s="65"/>
      <c r="G6" s="121">
        <f t="shared" si="0"/>
        <v>0</v>
      </c>
      <c r="H6" s="127">
        <f t="shared" si="1"/>
        <v>0</v>
      </c>
    </row>
    <row r="7" spans="1:8" ht="15" thickBot="1">
      <c r="A7" s="97" t="s">
        <v>52</v>
      </c>
      <c r="B7" s="98">
        <v>1100</v>
      </c>
      <c r="C7" s="99">
        <v>1</v>
      </c>
      <c r="D7" s="99">
        <v>200301</v>
      </c>
      <c r="E7" s="86">
        <v>2</v>
      </c>
      <c r="F7" s="124"/>
      <c r="G7" s="81">
        <f t="shared" si="0"/>
        <v>0</v>
      </c>
      <c r="H7" s="128">
        <f>G7*E7</f>
        <v>0</v>
      </c>
    </row>
    <row r="8" spans="1:8" ht="30" customHeight="1" thickBot="1">
      <c r="A8" s="136" t="s">
        <v>50</v>
      </c>
      <c r="B8" s="137"/>
      <c r="C8" s="137"/>
      <c r="D8" s="137"/>
      <c r="E8" s="137"/>
      <c r="F8" s="140"/>
      <c r="G8" s="141"/>
      <c r="H8" s="62">
        <f>SUM(H3:H7)</f>
        <v>0</v>
      </c>
    </row>
    <row r="9" spans="1:8" ht="30" customHeight="1" thickBot="1">
      <c r="A9" s="136" t="s">
        <v>51</v>
      </c>
      <c r="B9" s="137"/>
      <c r="C9" s="137"/>
      <c r="D9" s="137"/>
      <c r="E9" s="137"/>
      <c r="F9" s="137"/>
      <c r="G9" s="138"/>
      <c r="H9" s="63">
        <f>H8*2</f>
        <v>0</v>
      </c>
    </row>
    <row r="10" spans="1:5" ht="19.95" customHeight="1">
      <c r="A10" s="31" t="s">
        <v>56</v>
      </c>
      <c r="B10" s="32"/>
      <c r="C10" s="32"/>
      <c r="D10" s="32"/>
      <c r="E10" s="33"/>
    </row>
    <row r="11" spans="1:5" ht="15">
      <c r="A11" s="32"/>
      <c r="B11" s="32"/>
      <c r="C11" s="32"/>
      <c r="D11" s="32"/>
      <c r="E11" s="33"/>
    </row>
    <row r="12" spans="1:5" ht="15">
      <c r="A12" s="32"/>
      <c r="B12" s="32"/>
      <c r="C12" s="32"/>
      <c r="D12" s="32"/>
      <c r="E12" s="33"/>
    </row>
    <row r="13" spans="1:5" ht="15">
      <c r="A13" s="32"/>
      <c r="B13" s="32"/>
      <c r="C13" s="32"/>
      <c r="D13" s="32"/>
      <c r="E13" s="33"/>
    </row>
    <row r="14" spans="1:5" ht="15.6" customHeight="1">
      <c r="A14" s="139" t="s">
        <v>42</v>
      </c>
      <c r="B14" s="139"/>
      <c r="C14" s="32"/>
      <c r="D14" s="32"/>
      <c r="E14" s="32"/>
    </row>
    <row r="15" spans="1:5" ht="6" customHeight="1" thickBot="1">
      <c r="A15" s="32"/>
      <c r="B15" s="32"/>
      <c r="C15" s="32"/>
      <c r="D15" s="32"/>
      <c r="E15" s="32"/>
    </row>
    <row r="16" spans="1:5" ht="28.2" thickBot="1">
      <c r="A16" s="22" t="s">
        <v>35</v>
      </c>
      <c r="B16" s="7" t="s">
        <v>25</v>
      </c>
      <c r="C16" s="20" t="s">
        <v>36</v>
      </c>
      <c r="D16" s="7" t="s">
        <v>37</v>
      </c>
      <c r="E16" s="23" t="s">
        <v>38</v>
      </c>
    </row>
    <row r="17" spans="1:10" ht="15" thickBot="1">
      <c r="A17" s="21" t="s">
        <v>26</v>
      </c>
      <c r="B17" s="16" t="s">
        <v>43</v>
      </c>
      <c r="C17" s="15">
        <v>1</v>
      </c>
      <c r="D17" s="123">
        <v>200307</v>
      </c>
      <c r="E17" s="29" t="s">
        <v>46</v>
      </c>
      <c r="J17" s="30"/>
    </row>
    <row r="23" ht="15">
      <c r="E23" s="28"/>
    </row>
  </sheetData>
  <mergeCells count="4">
    <mergeCell ref="A14:B14"/>
    <mergeCell ref="A8:G8"/>
    <mergeCell ref="A9:G9"/>
    <mergeCell ref="A3:A6"/>
  </mergeCells>
  <printOptions/>
  <pageMargins left="0.17" right="0.26" top="0.48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 topLeftCell="A1">
      <selection activeCell="J17" sqref="J17"/>
    </sheetView>
  </sheetViews>
  <sheetFormatPr defaultColWidth="9.140625" defaultRowHeight="15"/>
  <cols>
    <col min="1" max="1" width="28.7109375" style="0" customWidth="1"/>
    <col min="2" max="2" width="26.7109375" style="0" customWidth="1"/>
    <col min="3" max="3" width="10.7109375" style="0" customWidth="1"/>
    <col min="4" max="4" width="16.421875" style="0" customWidth="1"/>
    <col min="5" max="5" width="18.7109375" style="0" customWidth="1"/>
    <col min="6" max="6" width="20.7109375" style="0" customWidth="1"/>
  </cols>
  <sheetData>
    <row r="1" ht="15" thickBot="1"/>
    <row r="2" spans="1:6" ht="60" customHeight="1" thickBot="1">
      <c r="A2" s="34" t="s">
        <v>35</v>
      </c>
      <c r="B2" s="145" t="s">
        <v>37</v>
      </c>
      <c r="C2" s="146"/>
      <c r="D2" s="34" t="s">
        <v>39</v>
      </c>
      <c r="E2" s="95" t="s">
        <v>57</v>
      </c>
      <c r="F2" s="96" t="s">
        <v>53</v>
      </c>
    </row>
    <row r="3" spans="1:6" ht="15">
      <c r="A3" s="142" t="s">
        <v>27</v>
      </c>
      <c r="B3" s="9" t="s">
        <v>28</v>
      </c>
      <c r="C3" s="9">
        <v>200108</v>
      </c>
      <c r="D3" s="35" t="s">
        <v>59</v>
      </c>
      <c r="E3" s="66"/>
      <c r="F3" s="73"/>
    </row>
    <row r="4" spans="1:6" ht="15">
      <c r="A4" s="143"/>
      <c r="B4" s="4" t="s">
        <v>41</v>
      </c>
      <c r="C4" s="4">
        <v>190809</v>
      </c>
      <c r="D4" s="36" t="s">
        <v>29</v>
      </c>
      <c r="E4" s="64"/>
      <c r="F4" s="74"/>
    </row>
    <row r="5" spans="1:6" ht="15" thickBot="1">
      <c r="A5" s="144"/>
      <c r="B5" s="11" t="s">
        <v>32</v>
      </c>
      <c r="C5" s="11">
        <v>190809</v>
      </c>
      <c r="D5" s="37" t="s">
        <v>30</v>
      </c>
      <c r="E5" s="65"/>
      <c r="F5" s="75"/>
    </row>
    <row r="6" spans="1:6" ht="15">
      <c r="A6" s="142" t="s">
        <v>31</v>
      </c>
      <c r="B6" s="9" t="s">
        <v>28</v>
      </c>
      <c r="C6" s="9">
        <v>200108</v>
      </c>
      <c r="D6" s="35" t="s">
        <v>59</v>
      </c>
      <c r="E6" s="66"/>
      <c r="F6" s="73"/>
    </row>
    <row r="7" spans="1:6" ht="15">
      <c r="A7" s="143"/>
      <c r="B7" s="4" t="s">
        <v>41</v>
      </c>
      <c r="C7" s="4">
        <v>190809</v>
      </c>
      <c r="D7" s="36" t="s">
        <v>29</v>
      </c>
      <c r="E7" s="64"/>
      <c r="F7" s="74"/>
    </row>
    <row r="8" spans="1:6" ht="15" thickBot="1">
      <c r="A8" s="144"/>
      <c r="B8" s="11" t="s">
        <v>32</v>
      </c>
      <c r="C8" s="11">
        <v>190809</v>
      </c>
      <c r="D8" s="37" t="s">
        <v>30</v>
      </c>
      <c r="E8" s="65"/>
      <c r="F8" s="75"/>
    </row>
    <row r="9" spans="1:6" ht="15" thickBot="1">
      <c r="A9" s="69" t="s">
        <v>26</v>
      </c>
      <c r="B9" s="70" t="s">
        <v>34</v>
      </c>
      <c r="C9" s="70">
        <v>190809</v>
      </c>
      <c r="D9" s="71" t="s">
        <v>33</v>
      </c>
      <c r="E9" s="67"/>
      <c r="F9" s="76"/>
    </row>
    <row r="10" spans="1:7" ht="30" customHeight="1" thickBot="1">
      <c r="A10" s="136" t="s">
        <v>50</v>
      </c>
      <c r="B10" s="137"/>
      <c r="C10" s="137"/>
      <c r="D10" s="137"/>
      <c r="E10" s="137"/>
      <c r="F10" s="72">
        <f>SUM(F3:F9)</f>
        <v>0</v>
      </c>
      <c r="G10" s="68"/>
    </row>
    <row r="11" spans="1:7" ht="30" customHeight="1" thickBot="1">
      <c r="A11" s="136" t="s">
        <v>51</v>
      </c>
      <c r="B11" s="137"/>
      <c r="C11" s="137"/>
      <c r="D11" s="137"/>
      <c r="E11" s="137"/>
      <c r="F11" s="72">
        <f>F10*2</f>
        <v>0</v>
      </c>
      <c r="G11" s="68"/>
    </row>
    <row r="13" ht="15">
      <c r="A13" s="129" t="s">
        <v>60</v>
      </c>
    </row>
  </sheetData>
  <mergeCells count="5">
    <mergeCell ref="B2:C2"/>
    <mergeCell ref="A3:A5"/>
    <mergeCell ref="A6:A8"/>
    <mergeCell ref="A10:E10"/>
    <mergeCell ref="A11:E11"/>
  </mergeCells>
  <printOptions/>
  <pageMargins left="0.26" right="0.27" top="0.787401575" bottom="0.787401575" header="0.3" footer="0.3"/>
  <pageSetup horizontalDpi="600" verticalDpi="600" orientation="landscape" paperSize="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BwsTz+seF5z0wSK66QigUOGmGHU=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314WK0CoNpNZ3ctRyqgufDyDjZk=</DigestValue>
    </Reference>
  </SignedInfo>
  <SignatureValue>INa2NVEYEb2ZnZQG/hq6uDooK+5QnfgQAeY3EpNS1PNkBEsUe76kKYlHliVMDCT0nRrLX0wR5HzD
MExZgtNf0OtPmVQNf2M4yATN3rJ3dqY7sQZyedsdt7ZXnpldPAHesvsdRoVFmg7IwvLxkWMbJV+R
PCMukgAVUfoFdyJu94+PZmoeKhDVrEry8vta519guSzdEcsjsTYNTSPTJKYASrR1IOa37NII++ZC
yr1dHmCBJhtSPSvCjUy92t+eW5N38anGcpLlAPFvImr2qus7mmLO2JpNsaxiP2SI8An4APvEXnjR
VT83eBbSKblLYlZv8gFvgleqyLFehVUtgGeCfg==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4r2zrYr8+ReRlDTFqjD+riRmPXM=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avdTyMq9QJm+XQmNoFgT6LQtpQU=</DigestValue>
      </Reference>
      <Reference URI="/xl/worksheets/sheet1.xml?ContentType=application/vnd.openxmlformats-officedocument.spreadsheetml.worksheet+xml">
        <DigestMethod Algorithm="http://www.w3.org/2000/09/xmldsig#sha1"/>
        <DigestValue>ArPItG3yF1/VM8NV7izEKLa8WRE=</DigestValue>
      </Reference>
      <Reference URI="/xl/calcChain.xml?ContentType=application/vnd.openxmlformats-officedocument.spreadsheetml.calcChain+xml">
        <DigestMethod Algorithm="http://www.w3.org/2000/09/xmldsig#sha1"/>
        <DigestValue>8WQesh48pNmt12ukv+Ltqc+X6Bs=</DigestValue>
      </Reference>
      <Reference URI="/xl/worksheets/sheet3.xml?ContentType=application/vnd.openxmlformats-officedocument.spreadsheetml.worksheet+xml">
        <DigestMethod Algorithm="http://www.w3.org/2000/09/xmldsig#sha1"/>
        <DigestValue>EqZ6BcP99LaR1Tl+g1N0z+Grk6I=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P7rA2iy2XwcI/djqGrFdpQ0UWao=</DigestValue>
      </Reference>
      <Reference URI="/xl/worksheets/sheet2.xml?ContentType=application/vnd.openxmlformats-officedocument.spreadsheetml.worksheet+xml">
        <DigestMethod Algorithm="http://www.w3.org/2000/09/xmldsig#sha1"/>
        <DigestValue>S4CYJX/YR9mxP5pMETugf8+fB+0=</DigestValue>
      </Reference>
      <Reference URI="/xl/workbook.xml?ContentType=application/vnd.openxmlformats-officedocument.spreadsheetml.sheet.main+xml">
        <DigestMethod Algorithm="http://www.w3.org/2000/09/xmldsig#sha1"/>
        <DigestValue>dzjg7MDWgEC494zkhVu6xabwzwM=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P7rA2iy2XwcI/djqGrFdpQ0UWao=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sharedStrings.xml?ContentType=application/vnd.openxmlformats-officedocument.spreadsheetml.sharedStrings+xml">
        <DigestMethod Algorithm="http://www.w3.org/2000/09/xmldsig#sha1"/>
        <DigestValue>bsaBA3sTN72dqhGMSa5+BA+Fo38=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2016-12-15T12:04:30Z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2016-12-15T12:04:30Z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ÚBL DiS.</dc:creator>
  <cp:keywords/>
  <dc:description/>
  <cp:lastModifiedBy>Hana KVASNIČKOVÁ</cp:lastModifiedBy>
  <cp:lastPrinted>2016-12-12T12:57:43Z</cp:lastPrinted>
  <dcterms:created xsi:type="dcterms:W3CDTF">2016-04-04T10:44:50Z</dcterms:created>
  <dcterms:modified xsi:type="dcterms:W3CDTF">2016-12-15T12:04:30Z</dcterms:modified>
  <cp:category/>
  <cp:version/>
  <cp:contentType/>
  <cp:contentStatus/>
</cp:coreProperties>
</file>