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9570" windowHeight="2760" tabRatio="939" activeTab="0"/>
  </bookViews>
  <sheets>
    <sheet name="Tonery" sheetId="22" r:id="rId1"/>
  </sheets>
  <definedNames>
    <definedName name="_xlnm.Print_Area" localSheetId="0">'Tonery'!$B$1:$O$24</definedName>
  </definedNames>
  <calcPr calcId="152511"/>
</workbook>
</file>

<file path=xl/sharedStrings.xml><?xml version="1.0" encoding="utf-8"?>
<sst xmlns="http://schemas.openxmlformats.org/spreadsheetml/2006/main" count="80" uniqueCount="60">
  <si>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</si>
  <si>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</si>
  <si>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</si>
  <si>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</si>
  <si>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</si>
  <si>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</si>
  <si>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</si>
  <si>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</si>
  <si>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</si>
  <si>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</si>
  <si>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</si>
  <si>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</si>
  <si>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[DOPLNÍ DODAVATEL]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</si>
  <si>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</si>
  <si>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Vyplní dodavatel</t>
  </si>
  <si>
    <t>ks</t>
  </si>
  <si>
    <t>1.</t>
  </si>
  <si>
    <t>Unvierzitní 22, Plzeň 306 14, UV 207</t>
  </si>
  <si>
    <t>Toner do tiskárny Triumph Adler DCC 6525, modrý 206ci/256ci</t>
  </si>
  <si>
    <t>Toner do tiskárny Triumph Adler DCC 6525, purpurový 206ci/256ci</t>
  </si>
  <si>
    <t>Toner do tiskárny Triumph Adler DCC 6525, žlutý 206ci/256ci</t>
  </si>
  <si>
    <t>Toner do tiskárny Triumph Adler DCC 6525; černý  206ci/256ci</t>
  </si>
  <si>
    <t xml:space="preserve">DFST - I.Svatošová, tel: 37763 8001 </t>
  </si>
  <si>
    <t>Toner do tiskárny  Triumph Adler 3505ci - černá</t>
  </si>
  <si>
    <t>Originální toner; výtěžnost 25 000 stran</t>
  </si>
  <si>
    <t>Toner do tiskárny  Triumph Adler 3505ci - azurová</t>
  </si>
  <si>
    <t>Originální toner; výtěžnost 15 000 stran</t>
  </si>
  <si>
    <t>Toner do tiskárny  Triumph Adler 3505ci - purpurová</t>
  </si>
  <si>
    <t>Toner do tiskárny  Triumph Adler 3505ci - žlutá</t>
  </si>
  <si>
    <t>2.</t>
  </si>
  <si>
    <t>Technická 8, Plzeň, UN624</t>
  </si>
  <si>
    <t>Radek Fiala,
37763 9207</t>
  </si>
  <si>
    <t>3.</t>
  </si>
  <si>
    <t>Toner do tiskárny  OKI MC352 - žlutý</t>
  </si>
  <si>
    <t xml:space="preserve">Toner do tiskárny  OKI MC352 - purpurový </t>
  </si>
  <si>
    <t>Toner do tiskárny  OKI MC352 - modrý</t>
  </si>
  <si>
    <t>Priloha_c._1_Kupni_smlouvy_technicka_specifikace_T-042-2016</t>
  </si>
  <si>
    <t>Tonery - 042 - 2016 (T-042-2016)</t>
  </si>
  <si>
    <t>samostatná faktura</t>
  </si>
  <si>
    <t>samostatná faktura,
fakturace pokud možno v r. 2016</t>
  </si>
  <si>
    <t>Originální, nebo kompatibilní toner splňující podmínky certifikátu STMC. Minimální výtěžnost 12000 stran</t>
  </si>
  <si>
    <t>Originální, nebo kompatibilní toner splňující podmínky certifikátu STMC. Minimální výtěžnost 6000 stran</t>
  </si>
  <si>
    <t>Originální, nebo kompatibilní toner splňující podmínky certifikátu STMC. Minimální výtěžnost 2000 stran A4 při 5% pokrytí.</t>
  </si>
  <si>
    <t xml:space="preserve">Název </t>
  </si>
  <si>
    <t xml:space="preserve">Měrná jednotka [MJ] </t>
  </si>
  <si>
    <t xml:space="preserve">Popis </t>
  </si>
  <si>
    <t xml:space="preserve">Fakturace </t>
  </si>
  <si>
    <t xml:space="preserve">Kontaktní osoba 
k převzetí zboží </t>
  </si>
  <si>
    <t xml:space="preserve">Místo dodání 
</t>
  </si>
  <si>
    <t>Originální toner do tiskárny Triumph Adler DCC 6525; černý  206ci/256ci, výtěžnost 12000 stran</t>
  </si>
  <si>
    <t>Originální toner do tiskárny Triumph Adler DCC 6525, modrý 206ci/256ci, výtěžnost 6000 stran</t>
  </si>
  <si>
    <t>Originální toner do tiskárny Triumph Adler DCC 6525, žlutý 206ci/256ci, výtěžnost 6000 stran</t>
  </si>
  <si>
    <t>Originální toner do tiskárny Triumph Adler DCC 6525, purpurový  206ci/256ci, výtěžnost 6000 stran</t>
  </si>
  <si>
    <t>Originální toner do tiskárny  Triumph Adler 3505ci - černá, výtěžnost 25 000 stran</t>
  </si>
  <si>
    <t>Originální toner do tiskárny  Triumph Adler 3505ci - azurová, výtěžnost 15 000 stran</t>
  </si>
  <si>
    <t>Originální toner do tiskárny  Triumph Adler 3505ci - purpurová, výtěžnost 15 000 stran</t>
  </si>
  <si>
    <t>Originální toner do tiskárny  Triumph Adler 3505ci - žlutá, výtěžnost 15 000 stran</t>
  </si>
  <si>
    <t>OEM kompatibilní toner s OKI 44469706, cyan</t>
  </si>
  <si>
    <t>OEM kompatibilní toner s OKI 44469705, magenta</t>
  </si>
  <si>
    <t>OEM kompatibilní toner s OKI 44469704,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</si>
</sst>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 val="single"/>
      <sz val="12"/>
      <color rgb="FFFF0000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5A9E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medium"/>
      <right/>
      <top style="thick"/>
      <bottom style="thin"/>
    </border>
    <border>
      <left style="medium"/>
      <right/>
      <top style="thin"/>
      <bottom style="thin"/>
    </border>
    <border>
      <left style="medium"/>
      <right/>
      <top style="thin"/>
      <bottom style="thick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/>
      <right/>
      <top/>
      <bottom style="thick"/>
    </border>
    <border>
      <left style="thick"/>
      <right style="medium"/>
      <top style="thin"/>
      <bottom style="thick"/>
    </border>
    <border>
      <left/>
      <right/>
      <top style="thick"/>
      <bottom/>
    </border>
    <border>
      <left/>
      <right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7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0" fillId="3" borderId="2" xfId="0" applyNumberFormat="1" applyFill="1" applyBorder="1" applyAlignment="1" applyProtection="1">
      <alignment horizontal="center" vertical="center" wrapText="1"/>
      <protection/>
    </xf>
    <xf numFmtId="0" fontId="6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0" fillId="3" borderId="5" xfId="0" applyNumberFormat="1" applyFill="1" applyBorder="1" applyAlignment="1" applyProtection="1">
      <alignment horizontal="right" vertical="center" indent="1"/>
      <protection/>
    </xf>
    <xf numFmtId="164" fontId="0" fillId="3" borderId="6" xfId="0" applyNumberFormat="1" applyFill="1" applyBorder="1" applyAlignment="1" applyProtection="1">
      <alignment horizontal="right" vertical="center" indent="1"/>
      <protection/>
    </xf>
    <xf numFmtId="164" fontId="0" fillId="3" borderId="7" xfId="0" applyNumberFormat="1" applyFill="1" applyBorder="1" applyAlignment="1" applyProtection="1">
      <alignment horizontal="right" vertical="center" indent="1"/>
      <protection/>
    </xf>
    <xf numFmtId="164" fontId="0" fillId="3" borderId="8" xfId="0" applyNumberFormat="1" applyFill="1" applyBorder="1" applyAlignment="1" applyProtection="1">
      <alignment horizontal="right" vertical="center" indent="1"/>
      <protection/>
    </xf>
    <xf numFmtId="164" fontId="6" fillId="4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6" fillId="4" borderId="3" xfId="0" applyNumberFormat="1" applyFont="1" applyFill="1" applyBorder="1" applyAlignment="1" applyProtection="1">
      <alignment horizontal="left" vertical="center" wrapText="1" indent="1"/>
      <protection locked="0"/>
    </xf>
    <xf numFmtId="0" fontId="2" fillId="4" borderId="12" xfId="0" applyFont="1" applyFill="1" applyBorder="1" applyAlignment="1" applyProtection="1">
      <alignment horizontal="center" vertical="center" wrapText="1"/>
      <protection/>
    </xf>
    <xf numFmtId="0" fontId="2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13" xfId="0" applyNumberFormat="1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164" fontId="6" fillId="4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3" fillId="5" borderId="13" xfId="0" applyNumberFormat="1" applyFont="1" applyFill="1" applyBorder="1" applyAlignment="1" applyProtection="1">
      <alignment horizontal="center" vertical="center" wrapText="1"/>
      <protection/>
    </xf>
    <xf numFmtId="164" fontId="6" fillId="4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4" borderId="15" xfId="0" applyNumberFormat="1" applyFont="1" applyFill="1" applyBorder="1" applyAlignment="1" applyProtection="1">
      <alignment horizontal="center" vertical="center" wrapText="1"/>
      <protection/>
    </xf>
    <xf numFmtId="1" fontId="0" fillId="3" borderId="2" xfId="0" applyNumberForma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4" borderId="16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0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vertical="center"/>
      <protection/>
    </xf>
    <xf numFmtId="2" fontId="0" fillId="0" borderId="0" xfId="0" applyNumberFormat="1" applyAlignment="1" applyProtection="1">
      <alignment horizontal="center" vertical="center"/>
      <protection/>
    </xf>
    <xf numFmtId="2" fontId="0" fillId="2" borderId="17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ont="1" applyFill="1" applyBorder="1" applyAlignment="1" applyProtection="1">
      <alignment horizontal="left" vertical="center" wrapText="1"/>
      <protection/>
    </xf>
    <xf numFmtId="1" fontId="0" fillId="3" borderId="14" xfId="0" applyNumberFormat="1" applyFill="1" applyBorder="1" applyAlignment="1" applyProtection="1">
      <alignment horizontal="center" vertical="center" wrapText="1"/>
      <protection/>
    </xf>
    <xf numFmtId="0" fontId="0" fillId="3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0" borderId="0" xfId="0" applyNumberFormat="1" applyAlignment="1" applyProtection="1">
      <alignment horizontal="center"/>
      <protection/>
    </xf>
    <xf numFmtId="2" fontId="0" fillId="2" borderId="18" xfId="0" applyNumberFormat="1" applyFill="1" applyBorder="1" applyAlignment="1" applyProtection="1">
      <alignment horizontal="center" vertical="center" wrapText="1"/>
      <protection/>
    </xf>
    <xf numFmtId="1" fontId="0" fillId="3" borderId="1" xfId="0" applyNumberFormat="1" applyFill="1" applyBorder="1" applyAlignment="1" applyProtection="1">
      <alignment horizontal="center" vertical="center" wrapText="1"/>
      <protection/>
    </xf>
    <xf numFmtId="0" fontId="0" fillId="3" borderId="1" xfId="0" applyNumberFormat="1" applyFill="1" applyBorder="1" applyAlignment="1" applyProtection="1">
      <alignment horizontal="center" vertical="center" wrapText="1"/>
      <protection/>
    </xf>
    <xf numFmtId="2" fontId="0" fillId="0" borderId="19" xfId="0" applyNumberFormat="1" applyBorder="1" applyAlignment="1" applyProtection="1">
      <alignment horizontal="center"/>
      <protection/>
    </xf>
    <xf numFmtId="2" fontId="0" fillId="2" borderId="20" xfId="0" applyNumberFormat="1" applyFill="1" applyBorder="1" applyAlignment="1" applyProtection="1">
      <alignment horizontal="center" vertical="center" wrapText="1"/>
      <protection/>
    </xf>
    <xf numFmtId="0" fontId="0" fillId="3" borderId="2" xfId="0" applyNumberFormat="1" applyFont="1" applyFill="1" applyBorder="1" applyAlignment="1" applyProtection="1">
      <alignment horizontal="left" vertical="center" wrapText="1"/>
      <protection/>
    </xf>
    <xf numFmtId="0" fontId="0" fillId="3" borderId="3" xfId="0" applyNumberFormat="1" applyFont="1" applyFill="1" applyBorder="1" applyAlignment="1" applyProtection="1">
      <alignment horizontal="left" vertical="center" wrapText="1"/>
      <protection/>
    </xf>
    <xf numFmtId="1" fontId="0" fillId="3" borderId="3" xfId="0" applyNumberFormat="1" applyFill="1" applyBorder="1" applyAlignment="1" applyProtection="1">
      <alignment horizontal="center" vertical="center" wrapText="1"/>
      <protection/>
    </xf>
    <xf numFmtId="0" fontId="0" fillId="3" borderId="3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13" fillId="0" borderId="0" xfId="0" applyNumberFormat="1" applyFont="1" applyFill="1" applyBorder="1" applyAlignment="1" applyProtection="1">
      <alignment horizontal="justify" vertical="center" wrapText="1"/>
      <protection/>
    </xf>
    <xf numFmtId="0" fontId="11" fillId="0" borderId="0" xfId="0" applyNumberFormat="1" applyFont="1" applyBorder="1" applyAlignment="1" applyProtection="1">
      <alignment horizontal="justify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3" borderId="24" xfId="0" applyNumberFormat="1" applyFill="1" applyBorder="1" applyAlignment="1" applyProtection="1">
      <alignment horizontal="center" vertical="center" wrapText="1"/>
      <protection/>
    </xf>
    <xf numFmtId="0" fontId="0" fillId="3" borderId="15" xfId="0" applyNumberFormat="1" applyFill="1" applyBorder="1" applyAlignment="1" applyProtection="1">
      <alignment horizontal="center" vertical="center" wrapText="1"/>
      <protection/>
    </xf>
    <xf numFmtId="0" fontId="0" fillId="3" borderId="25" xfId="0" applyNumberForma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vertical="center" wrapText="1"/>
      <protection/>
    </xf>
    <xf numFmtId="0" fontId="0" fillId="5" borderId="23" xfId="0" applyNumberFormat="1" applyFill="1" applyBorder="1" applyAlignment="1" applyProtection="1">
      <alignment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1"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fill>
        <patternFill>
          <bgColor rgb="FFD2FABE"/>
        </patternFill>
      </fill>
    </dxf>
    <dxf>
      <fill>
        <patternFill>
          <bgColor rgb="FFFFFFB7"/>
        </patternFill>
      </fill>
    </dxf>
    <dxf>
      <font>
        <b val="0"/>
        <i val="0"/>
      </font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5" zoomScaleNormal="85" zoomScaleSheetLayoutView="55" workbookViewId="0" topLeftCell="A13">
      <selection activeCell="M10" sqref="M10"/>
    </sheetView>
  </sheetViews>
  <sheetFormatPr defaultColWidth="8.8515625" defaultRowHeight="15"/>
  <cols>
    <col min="1" max="1" width="1.421875" style="62" customWidth="1"/>
    <col min="2" max="2" width="5.7109375" style="62" customWidth="1"/>
    <col min="3" max="3" width="43.421875" style="9" customWidth="1"/>
    <col min="4" max="4" width="9.7109375" style="80" customWidth="1"/>
    <col min="5" max="5" width="9.00390625" style="13" customWidth="1"/>
    <col min="6" max="6" width="40.7109375" style="9" customWidth="1"/>
    <col min="7" max="7" width="29.140625" style="81" customWidth="1"/>
    <col min="8" max="8" width="20.8515625" style="9" customWidth="1"/>
    <col min="9" max="9" width="18.57421875" style="10" customWidth="1"/>
    <col min="10" max="10" width="19.421875" style="9" customWidth="1"/>
    <col min="11" max="11" width="22.140625" style="81" hidden="1" customWidth="1"/>
    <col min="12" max="12" width="20.8515625" style="62" customWidth="1"/>
    <col min="13" max="13" width="26.57421875" style="62" customWidth="1"/>
    <col min="14" max="14" width="21.00390625" style="62" customWidth="1"/>
    <col min="15" max="15" width="19.421875" style="62" customWidth="1"/>
    <col min="16" max="16384" width="8.8515625" style="62" customWidth="1"/>
  </cols>
  <sheetData>
    <row r="1" spans="2:15" s="10" customFormat="1" ht="24.6" customHeight="1">
      <c r="B1" s="94" t="s">
        <v>37</v>
      </c>
      <c r="C1" s="95"/>
      <c r="D1" s="13"/>
      <c r="E1" s="13"/>
      <c r="F1" s="9"/>
      <c r="G1" s="45"/>
      <c r="H1" s="46"/>
      <c r="I1" s="47"/>
      <c r="J1" s="9"/>
      <c r="K1" s="9"/>
      <c r="M1" s="100" t="s">
        <v>36</v>
      </c>
      <c r="N1" s="100"/>
      <c r="O1" s="100"/>
    </row>
    <row r="2" spans="3:14" s="10" customFormat="1" ht="18.75" customHeight="1">
      <c r="C2" s="9"/>
      <c r="D2" s="7"/>
      <c r="E2" s="8"/>
      <c r="F2" s="9"/>
      <c r="G2" s="99"/>
      <c r="H2" s="99"/>
      <c r="I2" s="99"/>
      <c r="J2" s="9"/>
      <c r="K2" s="9"/>
      <c r="M2" s="48"/>
      <c r="N2" s="48"/>
    </row>
    <row r="3" spans="2:14" s="10" customFormat="1" ht="34.5" customHeight="1">
      <c r="B3" s="49"/>
      <c r="C3" s="50" t="s">
        <v>11</v>
      </c>
      <c r="D3" s="51"/>
      <c r="E3" s="51"/>
      <c r="F3" s="51"/>
      <c r="G3" s="98"/>
      <c r="H3" s="98"/>
      <c r="I3" s="98"/>
      <c r="J3" s="48"/>
      <c r="K3" s="52"/>
      <c r="L3" s="52"/>
      <c r="M3" s="48"/>
      <c r="N3" s="48"/>
    </row>
    <row r="4" spans="2:14" s="10" customFormat="1" ht="21" customHeight="1" thickBot="1">
      <c r="B4" s="53"/>
      <c r="C4" s="54" t="s">
        <v>14</v>
      </c>
      <c r="D4" s="51"/>
      <c r="E4" s="51"/>
      <c r="F4" s="51"/>
      <c r="G4" s="55"/>
      <c r="H4" s="56"/>
      <c r="I4" s="56"/>
      <c r="J4" s="48"/>
      <c r="K4" s="9"/>
      <c r="L4" s="9"/>
      <c r="M4" s="48"/>
      <c r="N4" s="48"/>
    </row>
    <row r="5" spans="2:13" s="10" customFormat="1" ht="42.75" customHeight="1" thickBot="1">
      <c r="B5" s="11"/>
      <c r="C5" s="12"/>
      <c r="D5" s="13"/>
      <c r="E5" s="13"/>
      <c r="F5" s="9"/>
      <c r="G5" s="43" t="s">
        <v>12</v>
      </c>
      <c r="H5" s="9"/>
      <c r="J5" s="9"/>
      <c r="K5" s="14"/>
      <c r="M5" s="31" t="s">
        <v>12</v>
      </c>
    </row>
    <row r="6" spans="2:15" s="10" customFormat="1" ht="112.5" customHeight="1" thickBot="1" thickTop="1">
      <c r="B6" s="15" t="s">
        <v>1</v>
      </c>
      <c r="C6" s="39" t="s">
        <v>43</v>
      </c>
      <c r="D6" s="39" t="s">
        <v>0</v>
      </c>
      <c r="E6" s="39" t="s">
        <v>44</v>
      </c>
      <c r="F6" s="39" t="s">
        <v>45</v>
      </c>
      <c r="G6" s="34" t="s">
        <v>2</v>
      </c>
      <c r="H6" s="39" t="s">
        <v>46</v>
      </c>
      <c r="I6" s="41" t="s">
        <v>47</v>
      </c>
      <c r="J6" s="39" t="s">
        <v>48</v>
      </c>
      <c r="K6" s="39" t="s">
        <v>6</v>
      </c>
      <c r="L6" s="39" t="s">
        <v>7</v>
      </c>
      <c r="M6" s="32" t="s">
        <v>8</v>
      </c>
      <c r="N6" s="41" t="s">
        <v>9</v>
      </c>
      <c r="O6" s="41" t="s">
        <v>10</v>
      </c>
    </row>
    <row r="7" spans="1:15" ht="91.5" customHeight="1" thickTop="1">
      <c r="A7" s="57" t="s">
        <v>16</v>
      </c>
      <c r="B7" s="58">
        <v>1</v>
      </c>
      <c r="C7" s="59" t="s">
        <v>21</v>
      </c>
      <c r="D7" s="60">
        <v>1</v>
      </c>
      <c r="E7" s="61" t="s">
        <v>15</v>
      </c>
      <c r="F7" s="59" t="s">
        <v>40</v>
      </c>
      <c r="G7" s="30" t="s">
        <v>49</v>
      </c>
      <c r="H7" s="101" t="s">
        <v>38</v>
      </c>
      <c r="I7" s="101" t="s">
        <v>22</v>
      </c>
      <c r="J7" s="101" t="s">
        <v>17</v>
      </c>
      <c r="K7" s="6">
        <f aca="true" t="shared" si="0" ref="K7:K17">D7*L7</f>
        <v>2700</v>
      </c>
      <c r="L7" s="21">
        <v>2700</v>
      </c>
      <c r="M7" s="36">
        <v>1980</v>
      </c>
      <c r="N7" s="37">
        <f aca="true" t="shared" si="1" ref="N7:N17">D7*M7</f>
        <v>1980</v>
      </c>
      <c r="O7" s="28" t="str">
        <f aca="true" t="shared" si="2" ref="O7:O17">IF(ISNUMBER(M7),IF(M7&gt;L7,"NEVYHOVUJE","VYHOVUJE")," ")</f>
        <v>VYHOVUJE</v>
      </c>
    </row>
    <row r="8" spans="1:15" ht="91.5" customHeight="1">
      <c r="A8" s="63"/>
      <c r="B8" s="64">
        <v>2</v>
      </c>
      <c r="C8" s="59" t="s">
        <v>18</v>
      </c>
      <c r="D8" s="65">
        <v>2</v>
      </c>
      <c r="E8" s="66" t="s">
        <v>15</v>
      </c>
      <c r="F8" s="59" t="s">
        <v>41</v>
      </c>
      <c r="G8" s="20" t="s">
        <v>50</v>
      </c>
      <c r="H8" s="102"/>
      <c r="I8" s="102"/>
      <c r="J8" s="102"/>
      <c r="K8" s="4">
        <f t="shared" si="0"/>
        <v>5400</v>
      </c>
      <c r="L8" s="22">
        <v>2700</v>
      </c>
      <c r="M8" s="25">
        <v>1830</v>
      </c>
      <c r="N8" s="29">
        <f t="shared" si="1"/>
        <v>3660</v>
      </c>
      <c r="O8" s="26" t="str">
        <f t="shared" si="2"/>
        <v>VYHOVUJE</v>
      </c>
    </row>
    <row r="9" spans="1:15" ht="91.5" customHeight="1">
      <c r="A9" s="63"/>
      <c r="B9" s="64">
        <v>3</v>
      </c>
      <c r="C9" s="59" t="s">
        <v>20</v>
      </c>
      <c r="D9" s="65">
        <v>1</v>
      </c>
      <c r="E9" s="66" t="s">
        <v>15</v>
      </c>
      <c r="F9" s="59" t="s">
        <v>41</v>
      </c>
      <c r="G9" s="20" t="s">
        <v>51</v>
      </c>
      <c r="H9" s="102"/>
      <c r="I9" s="102"/>
      <c r="J9" s="102"/>
      <c r="K9" s="4">
        <f t="shared" si="0"/>
        <v>2700</v>
      </c>
      <c r="L9" s="22">
        <v>2700</v>
      </c>
      <c r="M9" s="25">
        <v>1830</v>
      </c>
      <c r="N9" s="29">
        <f t="shared" si="1"/>
        <v>1830</v>
      </c>
      <c r="O9" s="26" t="str">
        <f t="shared" si="2"/>
        <v>VYHOVUJE</v>
      </c>
    </row>
    <row r="10" spans="1:15" ht="91.5" customHeight="1" thickBot="1">
      <c r="A10" s="67"/>
      <c r="B10" s="68">
        <v>4</v>
      </c>
      <c r="C10" s="69" t="s">
        <v>19</v>
      </c>
      <c r="D10" s="44">
        <v>1</v>
      </c>
      <c r="E10" s="19" t="s">
        <v>15</v>
      </c>
      <c r="F10" s="69" t="s">
        <v>41</v>
      </c>
      <c r="G10" s="33" t="s">
        <v>52</v>
      </c>
      <c r="H10" s="103"/>
      <c r="I10" s="103"/>
      <c r="J10" s="103"/>
      <c r="K10" s="5">
        <f t="shared" si="0"/>
        <v>2700</v>
      </c>
      <c r="L10" s="23">
        <v>2700</v>
      </c>
      <c r="M10" s="25">
        <v>1830</v>
      </c>
      <c r="N10" s="35">
        <f t="shared" si="1"/>
        <v>1830</v>
      </c>
      <c r="O10" s="27" t="str">
        <f t="shared" si="2"/>
        <v>VYHOVUJE</v>
      </c>
    </row>
    <row r="11" spans="1:15" ht="53.25" customHeight="1" thickTop="1">
      <c r="A11" s="57" t="s">
        <v>29</v>
      </c>
      <c r="B11" s="58">
        <v>5</v>
      </c>
      <c r="C11" s="70" t="s">
        <v>23</v>
      </c>
      <c r="D11" s="71">
        <v>3</v>
      </c>
      <c r="E11" s="72" t="s">
        <v>15</v>
      </c>
      <c r="F11" s="70" t="s">
        <v>24</v>
      </c>
      <c r="G11" s="30" t="s">
        <v>53</v>
      </c>
      <c r="H11" s="101" t="s">
        <v>39</v>
      </c>
      <c r="I11" s="101" t="s">
        <v>31</v>
      </c>
      <c r="J11" s="101" t="s">
        <v>30</v>
      </c>
      <c r="K11" s="6">
        <f t="shared" si="0"/>
        <v>8400</v>
      </c>
      <c r="L11" s="24">
        <v>2800</v>
      </c>
      <c r="M11" s="36">
        <v>1900</v>
      </c>
      <c r="N11" s="38">
        <f t="shared" si="1"/>
        <v>5700</v>
      </c>
      <c r="O11" s="28" t="str">
        <f t="shared" si="2"/>
        <v>VYHOVUJE</v>
      </c>
    </row>
    <row r="12" spans="1:15" ht="72.75" customHeight="1">
      <c r="A12" s="63"/>
      <c r="B12" s="64">
        <v>6</v>
      </c>
      <c r="C12" s="59" t="s">
        <v>25</v>
      </c>
      <c r="D12" s="65">
        <v>1</v>
      </c>
      <c r="E12" s="66" t="s">
        <v>15</v>
      </c>
      <c r="F12" s="59" t="s">
        <v>26</v>
      </c>
      <c r="G12" s="20" t="s">
        <v>54</v>
      </c>
      <c r="H12" s="102"/>
      <c r="I12" s="102"/>
      <c r="J12" s="102"/>
      <c r="K12" s="4">
        <f t="shared" si="0"/>
        <v>4000</v>
      </c>
      <c r="L12" s="22">
        <v>4000</v>
      </c>
      <c r="M12" s="25">
        <v>2380</v>
      </c>
      <c r="N12" s="29">
        <f t="shared" si="1"/>
        <v>2380</v>
      </c>
      <c r="O12" s="26" t="str">
        <f t="shared" si="2"/>
        <v>VYHOVUJE</v>
      </c>
    </row>
    <row r="13" spans="1:15" ht="90" customHeight="1">
      <c r="A13" s="63"/>
      <c r="B13" s="64">
        <v>7</v>
      </c>
      <c r="C13" s="59" t="s">
        <v>27</v>
      </c>
      <c r="D13" s="65">
        <v>1</v>
      </c>
      <c r="E13" s="66" t="s">
        <v>15</v>
      </c>
      <c r="F13" s="59" t="s">
        <v>26</v>
      </c>
      <c r="G13" s="20" t="s">
        <v>55</v>
      </c>
      <c r="H13" s="102"/>
      <c r="I13" s="102"/>
      <c r="J13" s="102"/>
      <c r="K13" s="4">
        <f t="shared" si="0"/>
        <v>4000</v>
      </c>
      <c r="L13" s="22">
        <v>4000</v>
      </c>
      <c r="M13" s="25">
        <v>2380</v>
      </c>
      <c r="N13" s="29">
        <f t="shared" si="1"/>
        <v>2380</v>
      </c>
      <c r="O13" s="26" t="str">
        <f t="shared" si="2"/>
        <v>VYHOVUJE</v>
      </c>
    </row>
    <row r="14" spans="1:15" ht="63.75" customHeight="1" thickBot="1">
      <c r="A14" s="67"/>
      <c r="B14" s="68">
        <v>8</v>
      </c>
      <c r="C14" s="69" t="s">
        <v>28</v>
      </c>
      <c r="D14" s="44">
        <v>1</v>
      </c>
      <c r="E14" s="19" t="s">
        <v>15</v>
      </c>
      <c r="F14" s="69" t="s">
        <v>26</v>
      </c>
      <c r="G14" s="33" t="s">
        <v>56</v>
      </c>
      <c r="H14" s="103"/>
      <c r="I14" s="103"/>
      <c r="J14" s="103"/>
      <c r="K14" s="5">
        <f t="shared" si="0"/>
        <v>4000</v>
      </c>
      <c r="L14" s="23">
        <v>4000</v>
      </c>
      <c r="M14" s="25">
        <v>2380</v>
      </c>
      <c r="N14" s="35">
        <f t="shared" si="1"/>
        <v>2380</v>
      </c>
      <c r="O14" s="27" t="str">
        <f t="shared" si="2"/>
        <v>VYHOVUJE</v>
      </c>
    </row>
    <row r="15" spans="1:15" ht="73.5" customHeight="1" thickTop="1">
      <c r="A15" s="57" t="s">
        <v>32</v>
      </c>
      <c r="B15" s="58">
        <v>9</v>
      </c>
      <c r="C15" s="59" t="s">
        <v>35</v>
      </c>
      <c r="D15" s="60">
        <v>2</v>
      </c>
      <c r="E15" s="61" t="s">
        <v>15</v>
      </c>
      <c r="F15" s="59" t="s">
        <v>42</v>
      </c>
      <c r="G15" s="30" t="s">
        <v>57</v>
      </c>
      <c r="H15" s="101" t="s">
        <v>38</v>
      </c>
      <c r="I15" s="101" t="s">
        <v>22</v>
      </c>
      <c r="J15" s="101" t="s">
        <v>17</v>
      </c>
      <c r="K15" s="6">
        <f t="shared" si="0"/>
        <v>1060</v>
      </c>
      <c r="L15" s="21">
        <v>530</v>
      </c>
      <c r="M15" s="36">
        <v>460</v>
      </c>
      <c r="N15" s="38">
        <f t="shared" si="1"/>
        <v>920</v>
      </c>
      <c r="O15" s="28" t="str">
        <f t="shared" si="2"/>
        <v>VYHOVUJE</v>
      </c>
    </row>
    <row r="16" spans="1:15" ht="73.5" customHeight="1">
      <c r="A16" s="63"/>
      <c r="B16" s="64">
        <v>10</v>
      </c>
      <c r="C16" s="59" t="s">
        <v>34</v>
      </c>
      <c r="D16" s="65">
        <v>2</v>
      </c>
      <c r="E16" s="66" t="s">
        <v>15</v>
      </c>
      <c r="F16" s="59" t="s">
        <v>42</v>
      </c>
      <c r="G16" s="20" t="s">
        <v>58</v>
      </c>
      <c r="H16" s="102"/>
      <c r="I16" s="102"/>
      <c r="J16" s="102"/>
      <c r="K16" s="4">
        <f t="shared" si="0"/>
        <v>1060</v>
      </c>
      <c r="L16" s="22">
        <v>530</v>
      </c>
      <c r="M16" s="25">
        <v>460</v>
      </c>
      <c r="N16" s="29">
        <f t="shared" si="1"/>
        <v>920</v>
      </c>
      <c r="O16" s="26" t="str">
        <f t="shared" si="2"/>
        <v>VYHOVUJE</v>
      </c>
    </row>
    <row r="17" spans="1:15" ht="73.5" customHeight="1" thickBot="1">
      <c r="A17" s="67"/>
      <c r="B17" s="68">
        <v>11</v>
      </c>
      <c r="C17" s="69" t="s">
        <v>33</v>
      </c>
      <c r="D17" s="44">
        <v>2</v>
      </c>
      <c r="E17" s="19" t="s">
        <v>15</v>
      </c>
      <c r="F17" s="69" t="s">
        <v>42</v>
      </c>
      <c r="G17" s="33" t="s">
        <v>59</v>
      </c>
      <c r="H17" s="103"/>
      <c r="I17" s="103"/>
      <c r="J17" s="103"/>
      <c r="K17" s="5">
        <f t="shared" si="0"/>
        <v>1060</v>
      </c>
      <c r="L17" s="23">
        <v>530</v>
      </c>
      <c r="M17" s="40">
        <v>460</v>
      </c>
      <c r="N17" s="35">
        <f t="shared" si="1"/>
        <v>920</v>
      </c>
      <c r="O17" s="27" t="str">
        <f t="shared" si="2"/>
        <v>VYHOVUJE</v>
      </c>
    </row>
    <row r="18" spans="1:16" ht="13.5" customHeight="1" thickBot="1" thickTop="1">
      <c r="A18" s="73"/>
      <c r="B18" s="73"/>
      <c r="C18" s="74"/>
      <c r="D18" s="73"/>
      <c r="E18" s="74"/>
      <c r="F18" s="74"/>
      <c r="G18" s="75"/>
      <c r="H18" s="74"/>
      <c r="I18" s="74"/>
      <c r="J18" s="74"/>
      <c r="K18" s="73"/>
      <c r="L18" s="73"/>
      <c r="M18" s="76"/>
      <c r="N18" s="73"/>
      <c r="O18" s="73"/>
      <c r="P18" s="73"/>
    </row>
    <row r="19" spans="1:15" ht="60.75" customHeight="1" thickBot="1" thickTop="1">
      <c r="A19" s="77"/>
      <c r="B19" s="96" t="s">
        <v>13</v>
      </c>
      <c r="C19" s="97"/>
      <c r="D19" s="97"/>
      <c r="E19" s="97"/>
      <c r="F19" s="97"/>
      <c r="G19" s="97"/>
      <c r="H19" s="16"/>
      <c r="I19" s="78"/>
      <c r="J19" s="78"/>
      <c r="K19" s="1"/>
      <c r="L19" s="39" t="s">
        <v>4</v>
      </c>
      <c r="M19" s="104" t="s">
        <v>5</v>
      </c>
      <c r="N19" s="105"/>
      <c r="O19" s="106"/>
    </row>
    <row r="20" spans="1:15" ht="33" customHeight="1" thickBot="1" thickTop="1">
      <c r="A20" s="77"/>
      <c r="B20" s="90" t="s">
        <v>3</v>
      </c>
      <c r="C20" s="90"/>
      <c r="D20" s="90"/>
      <c r="E20" s="90"/>
      <c r="F20" s="90"/>
      <c r="G20" s="90"/>
      <c r="H20" s="79"/>
      <c r="I20" s="17"/>
      <c r="J20" s="17"/>
      <c r="K20" s="2"/>
      <c r="L20" s="42">
        <f>SUM(K7:K17)</f>
        <v>37080</v>
      </c>
      <c r="M20" s="91">
        <f>SUM(N7:N17)</f>
        <v>24900</v>
      </c>
      <c r="N20" s="92"/>
      <c r="O20" s="93"/>
    </row>
    <row r="21" spans="1:16" ht="39.75" customHeight="1" thickTop="1">
      <c r="A21" s="77"/>
      <c r="I21" s="18"/>
      <c r="J21" s="18"/>
      <c r="K21" s="82"/>
      <c r="L21" s="82"/>
      <c r="M21" s="83"/>
      <c r="N21" s="83"/>
      <c r="O21" s="83"/>
      <c r="P21" s="83"/>
    </row>
    <row r="22" spans="1:16" ht="19.9" customHeight="1">
      <c r="A22" s="77"/>
      <c r="I22" s="18"/>
      <c r="J22" s="18"/>
      <c r="K22" s="82"/>
      <c r="L22" s="3"/>
      <c r="M22" s="3"/>
      <c r="N22" s="3"/>
      <c r="O22" s="83"/>
      <c r="P22" s="83"/>
    </row>
    <row r="23" spans="1:16" ht="71.25" customHeight="1">
      <c r="A23" s="77"/>
      <c r="I23" s="18"/>
      <c r="J23" s="18"/>
      <c r="K23" s="82"/>
      <c r="L23" s="3"/>
      <c r="M23" s="3"/>
      <c r="N23" s="3"/>
      <c r="O23" s="83"/>
      <c r="P23" s="83"/>
    </row>
    <row r="24" spans="1:16" ht="36" customHeight="1">
      <c r="A24" s="77"/>
      <c r="I24" s="84"/>
      <c r="J24" s="84"/>
      <c r="K24" s="85"/>
      <c r="L24" s="82"/>
      <c r="M24" s="83"/>
      <c r="N24" s="83"/>
      <c r="O24" s="83"/>
      <c r="P24" s="83"/>
    </row>
    <row r="25" spans="1:16" ht="14.25" customHeight="1">
      <c r="A25" s="77"/>
      <c r="B25" s="83"/>
      <c r="C25" s="86"/>
      <c r="D25" s="87"/>
      <c r="E25" s="88"/>
      <c r="F25" s="86"/>
      <c r="G25" s="82"/>
      <c r="H25" s="86"/>
      <c r="I25" s="89"/>
      <c r="J25" s="89"/>
      <c r="K25" s="82"/>
      <c r="L25" s="82"/>
      <c r="M25" s="83"/>
      <c r="N25" s="83"/>
      <c r="O25" s="83"/>
      <c r="P25" s="83"/>
    </row>
    <row r="26" spans="1:16" ht="14.25" customHeight="1">
      <c r="A26" s="77"/>
      <c r="B26" s="83"/>
      <c r="C26" s="86"/>
      <c r="D26" s="87"/>
      <c r="E26" s="88"/>
      <c r="F26" s="86"/>
      <c r="G26" s="82"/>
      <c r="H26" s="86"/>
      <c r="I26" s="89"/>
      <c r="J26" s="89"/>
      <c r="K26" s="82"/>
      <c r="L26" s="82"/>
      <c r="M26" s="83"/>
      <c r="N26" s="83"/>
      <c r="O26" s="83"/>
      <c r="P26" s="83"/>
    </row>
    <row r="27" spans="1:16" ht="14.25" customHeight="1">
      <c r="A27" s="77"/>
      <c r="B27" s="83"/>
      <c r="C27" s="86"/>
      <c r="D27" s="87"/>
      <c r="E27" s="88"/>
      <c r="F27" s="86"/>
      <c r="G27" s="82"/>
      <c r="H27" s="86"/>
      <c r="I27" s="89"/>
      <c r="J27" s="89"/>
      <c r="K27" s="82"/>
      <c r="L27" s="82"/>
      <c r="M27" s="83"/>
      <c r="N27" s="83"/>
      <c r="O27" s="83"/>
      <c r="P27" s="83"/>
    </row>
    <row r="28" spans="1:16" ht="14.25" customHeight="1">
      <c r="A28" s="77"/>
      <c r="B28" s="83"/>
      <c r="C28" s="86"/>
      <c r="D28" s="87"/>
      <c r="E28" s="88"/>
      <c r="F28" s="86"/>
      <c r="G28" s="82"/>
      <c r="H28" s="86"/>
      <c r="I28" s="89"/>
      <c r="J28" s="89"/>
      <c r="K28" s="82"/>
      <c r="L28" s="82"/>
      <c r="M28" s="83"/>
      <c r="N28" s="83"/>
      <c r="O28" s="83"/>
      <c r="P28" s="83"/>
    </row>
    <row r="29" spans="3:11" ht="15">
      <c r="C29" s="10"/>
      <c r="D29" s="62"/>
      <c r="E29" s="10"/>
      <c r="F29" s="10"/>
      <c r="G29" s="62"/>
      <c r="H29" s="10"/>
      <c r="J29" s="10"/>
      <c r="K29" s="62"/>
    </row>
    <row r="30" spans="3:11" ht="15">
      <c r="C30" s="10"/>
      <c r="D30" s="62"/>
      <c r="E30" s="10"/>
      <c r="F30" s="10"/>
      <c r="G30" s="62"/>
      <c r="H30" s="10"/>
      <c r="J30" s="10"/>
      <c r="K30" s="62"/>
    </row>
    <row r="31" spans="3:11" ht="15">
      <c r="C31" s="10"/>
      <c r="D31" s="62"/>
      <c r="E31" s="10"/>
      <c r="F31" s="10"/>
      <c r="G31" s="62"/>
      <c r="H31" s="10"/>
      <c r="J31" s="10"/>
      <c r="K31" s="62"/>
    </row>
  </sheetData>
  <mergeCells count="17">
    <mergeCell ref="M19:O19"/>
    <mergeCell ref="B20:G20"/>
    <mergeCell ref="M20:O20"/>
    <mergeCell ref="B1:C1"/>
    <mergeCell ref="B19:G19"/>
    <mergeCell ref="G3:I3"/>
    <mergeCell ref="G2:I2"/>
    <mergeCell ref="M1:O1"/>
    <mergeCell ref="H7:H10"/>
    <mergeCell ref="I7:I10"/>
    <mergeCell ref="J7:J10"/>
    <mergeCell ref="I15:I17"/>
    <mergeCell ref="H15:H17"/>
    <mergeCell ref="J11:J14"/>
    <mergeCell ref="H11:H14"/>
    <mergeCell ref="I11:I14"/>
    <mergeCell ref="J15:J17"/>
  </mergeCells>
  <conditionalFormatting sqref="B7:B17">
    <cfRule type="containsBlanks" priority="55" dxfId="6">
      <formula>LEN(TRIM(B7))=0</formula>
    </cfRule>
  </conditionalFormatting>
  <conditionalFormatting sqref="B7:B17">
    <cfRule type="cellIs" priority="50" dxfId="19" operator="greaterThanOrEqual">
      <formula>1</formula>
    </cfRule>
  </conditionalFormatting>
  <conditionalFormatting sqref="O7:O17">
    <cfRule type="cellIs" priority="46" dxfId="18" operator="equal">
      <formula>"NEVYHOVUJE"</formula>
    </cfRule>
    <cfRule type="cellIs" priority="47" dxfId="17" operator="equal">
      <formula>"VYHOVUJE"</formula>
    </cfRule>
  </conditionalFormatting>
  <conditionalFormatting sqref="G7:G17 M7:M17">
    <cfRule type="notContainsBlanks" priority="20" dxfId="2">
      <formula>LEN(TRIM(G7))&gt;0</formula>
    </cfRule>
    <cfRule type="containsBlanks" priority="21" dxfId="1">
      <formula>LEN(TRIM(G7))=0</formula>
    </cfRule>
  </conditionalFormatting>
  <conditionalFormatting sqref="G7:G17 M7:M17">
    <cfRule type="notContainsBlanks" priority="19" dxfId="0">
      <formula>LEN(TRIM(G7))&gt;0</formula>
    </cfRule>
  </conditionalFormatting>
  <conditionalFormatting sqref="G7:G17">
    <cfRule type="notContainsBlanks" priority="18" dxfId="13">
      <formula>LEN(TRIM(G7))&gt;0</formula>
    </cfRule>
    <cfRule type="containsBlanks" priority="22" dxfId="1">
      <formula>LEN(TRIM(G7))=0</formula>
    </cfRule>
  </conditionalFormatting>
  <conditionalFormatting sqref="D7:D8">
    <cfRule type="containsBlanks" priority="6" dxfId="6">
      <formula>LEN(TRIM(D7))=0</formula>
    </cfRule>
  </conditionalFormatting>
  <conditionalFormatting sqref="D10">
    <cfRule type="containsBlanks" priority="5" dxfId="6">
      <formula>LEN(TRIM(D10))=0</formula>
    </cfRule>
  </conditionalFormatting>
  <conditionalFormatting sqref="D9">
    <cfRule type="containsBlanks" priority="4" dxfId="6">
      <formula>LEN(TRIM(D9))=0</formula>
    </cfRule>
  </conditionalFormatting>
  <conditionalFormatting sqref="D11:D14">
    <cfRule type="containsBlanks" priority="3" dxfId="6">
      <formula>LEN(TRIM(D11))=0</formula>
    </cfRule>
  </conditionalFormatting>
  <conditionalFormatting sqref="D15:D16">
    <cfRule type="containsBlanks" priority="2" dxfId="6">
      <formula>LEN(TRIM(D15))=0</formula>
    </cfRule>
  </conditionalFormatting>
  <conditionalFormatting sqref="D17">
    <cfRule type="containsBlanks" priority="1" dxfId="6">
      <formula>LEN(TRIM(D17))=0</formula>
    </cfRule>
  </conditionalFormatting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6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TD1AYaOmTsHfeuXpmT7BVEp6DwM=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AIi9ZROSxyrfRPlP9X5oMBQ9C4w=</DigestValue>
    </Reference>
  </SignedInfo>
  <SignatureValue>DYTA7MczSqOvidqJX7B9yC+U9R9BpWwawtNK3yJmg8LKc7jBE445jTJldQqwMXiKnwF1sbj4PdVL
yrMO1P4GMIeghHf04xP3KOm+uiTQ3e9A+X3N/ybu5Hp/BIZqiTH8AWakXRA+II5qQwQQWXZAi+F9
CPcwcIfdPga7FN8YbVpBbxAQdLw5hFecXwmN1dY+QhySWTXCteGQRbDKnMnXHiY5mGHM+2Absnug
MavqfTw8s5lO2j896QxsXMgolAp08LyARumunQY3Zev69UklAjnPF5r6x5iPZD4UcMFkGwAJtaVx
6koVVzf6RWVVw5PT/Y3FQEkHBiXO4e7Te28MYw==</SignatureValue>
  <KeyInfo>
    <X509Data>
      <X509Certificate>MIIG3TCCBcWgAwIBAgIDHZbLMA0GCSqGSIb3DQEBCwUAMF8xCzAJBgNVBAYTAkNaMSwwKgYDVQQK
DCPEjGVza8OhIHBvxaF0YSwgcy5wLiBbScSMIDQ3MTE0OTgzXTEiMCAGA1UEAxMZUG9zdFNpZ251
bSBRdWFsaWZpZWQgQ0EgMjAeFw0xNjAyMTUxMzM4NDNaFw0xNzAzMDYxMzM4NDNaMIG6MQswCQYD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DBMGcmVrdG9yMIIBIjANBgkqhkiG9w0BAQEFAAOCAQ8AMIIBCgKCAQEAtoIlFWvV5GmKwg8G2ST7
UrjN4iDwiGfHafr5N2YdjiFoU8omZoooUl1A/DjQu2y41SbPheYS/7HrjSp+erzqJ3HzEasTdxc+
DvbG4i1eb8TvpyolrnqnBT0Lmvt6SwUmK7VwQRY5amxRqbWBlUhbtq9kqEzIrjAPA2Ae+UjSI6sv
lsVQiBMyEeW2aIobcsY9YN+dCXIHa4n7sDt+h6FLxmLWRtOmbXXxHpCQxlhz4FVIyTTVh5aB/rza
/kiC8U//+6Cx/IXDT7c1O/3fMDejIhMElNoIXxSEtbDruuIZJTlEY1lyyk4usRTwZRevcH2INtJh
89a3nOPuPNMyXpCOvwIDAQABo4IDRDCCA0AwQwYDVR0RBDwwOoESaG9sZWNla0ByZWsuemN1LmN6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dHRjLmN6L2NybC9wc3F1YWxpZmllZGNhMi5jcmwwHQYDVR0OBBYEFDHO7QKzp9L5no/DvZ4zaKMY
f7bkMA0GCSqGSIb3DQEBCwUAA4IBAQCYYLlB/7pvBkocUYy9O5qW/C2XrD3TvWMJhb7UW/FHryc6
diN+J4RgLWgvT1USAh0MI1H8HhnDym3wvjPHGO+RP0q5GsNhbHh9D+vTF/QRV63yfYLUl75+7MIy
0jZATvRND+gSDMsiIzixOb/XrFKJgTmxcwqLT40zSTapIh1od5Gtj84WB5n2xNnrBYvFEWq4Nggo
jIu6BpmQJK88mtDQaiTr02ARKEdzMxGNLqk5/FY8/ZSiUQUrXvHmO5yjjN9/OnBDaScCHj7Os3F4
9Fzz9hXdhnoeVC+PMhCw24lLPuymRQaM/A29ptu914qMdW3L+EA2cDhpNlD2RUNNecBk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lqSTnVxrpEmdoZ67EncYadS1KD4=</DigestValue>
      </Reference>
      <Reference URI="/xl/worksheets/sheet1.xml?ContentType=application/vnd.openxmlformats-officedocument.spreadsheetml.worksheet+xml">
        <DigestMethod Algorithm="http://www.w3.org/2000/09/xmldsig#sha1"/>
        <DigestValue>+VFuPJZWP8HPirZWprjz8t4l7Cw=</DigestValue>
      </Reference>
      <Reference URI="/xl/styles.xml?ContentType=application/vnd.openxmlformats-officedocument.spreadsheetml.styles+xml">
        <DigestMethod Algorithm="http://www.w3.org/2000/09/xmldsig#sha1"/>
        <DigestValue>FzVHEcEPJd8+sSxIaqRN7HbKzA0=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O1VtYGSBB+g2GnHLyHhUWAAdWic=</DigestValue>
      </Reference>
      <Reference URI="/xl/sharedStrings.xml?ContentType=application/vnd.openxmlformats-officedocument.spreadsheetml.sharedStrings+xml">
        <DigestMethod Algorithm="http://www.w3.org/2000/09/xmldsig#sha1"/>
        <DigestValue>Af4zSCRmCEPqWRy7LaKbxIxdmQ0=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2016-12-07T12:19:35Z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2016-12-07T12:19:35Z</xd:SigningTime>
          <xd:SigningCertificate>
            <xd:Cert>
              <xd:CertDigest>
                <DigestMethod Algorithm="http://www.w3.org/2000/09/xmldsig#sha1"/>
                <DigestValue>Z1G/816w3GONxOilZ0lth+Pue6c=</DigestValue>
              </xd:CertDigest>
              <xd:IssuerSerial>
                <X509IssuerName>CN=PostSignum Qualified CA 2, O="Česká pošta, s.p. [IČ 47114983]", C=CZ</X509IssuerName>
                <X509SerialNumber>1939147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Jan Palivoda</cp:lastModifiedBy>
  <cp:lastPrinted>2016-11-16T11:38:11Z</cp:lastPrinted>
  <dcterms:created xsi:type="dcterms:W3CDTF">2014-03-05T12:43:32Z</dcterms:created>
  <dcterms:modified xsi:type="dcterms:W3CDTF">2016-11-29T09:55:58Z</dcterms:modified>
  <cp:category/>
  <cp:version/>
  <cp:contentType/>
  <cp:contentStatus/>
</cp:coreProperties>
</file>