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4240" windowHeight="12855" tabRatio="939" activeTab="0"/>
  </bookViews>
  <sheets>
    <sheet name="Tonery" sheetId="22" r:id="rId1"/>
  </sheets>
  <definedNames>
    <definedName name="_xlnm.Print_Area" localSheetId="0">'Tonery'!$A$1:$Q$12</definedName>
  </definedNames>
  <calcPr calcId="145621"/>
</workbook>
</file>

<file path=xl/sharedStrings.xml><?xml version="1.0" encoding="utf-8"?>
<sst xmlns="http://schemas.openxmlformats.org/spreadsheetml/2006/main" count="49" uniqueCount="44">
  <si>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</si>
  <si>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</si>
  <si>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</si>
  <si>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</si>
  <si>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</si>
  <si>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</si>
  <si>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</si>
  <si>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</si>
  <si>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</si>
  <si>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</si>
  <si>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</si>
  <si>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[DOPLNÍ DODAVATEL]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</si>
  <si>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</si>
  <si>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</si>
  <si>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Vyplní dodavatel</t>
  </si>
  <si>
    <t>Toner do tiskárny HP M201dw</t>
  </si>
  <si>
    <t>ks</t>
  </si>
  <si>
    <t>Originální toner. Výtěžnost 2200 stran.</t>
  </si>
  <si>
    <t>EO Vlková 377631146</t>
  </si>
  <si>
    <t>Univerzitní 8,Plzeň</t>
  </si>
  <si>
    <t>Toner do tiskárny HP P3015</t>
  </si>
  <si>
    <t>Podatelna Vavrejnová 377631520</t>
  </si>
  <si>
    <t>Toner do tiskárny HP LJ 1320X</t>
  </si>
  <si>
    <t>ANO</t>
  </si>
  <si>
    <t>Projekt SGS-2016-043</t>
  </si>
  <si>
    <t>KÚP Jurčová 377637441</t>
  </si>
  <si>
    <t>Sady Pětatřicátníků 14,Plzeň</t>
  </si>
  <si>
    <t>samostatná faktura</t>
  </si>
  <si>
    <t>Tonery - 041 - 2016 (T-041-2016)</t>
  </si>
  <si>
    <t>Priloha_c._1_Kupni_smlouvy_technicka_specifikace_T-041-2016</t>
  </si>
  <si>
    <t>Obchodní název + typ</t>
  </si>
  <si>
    <t>samostatná faktura,
nutno vyfakturovat do 31.12.2016</t>
  </si>
  <si>
    <t>Název</t>
  </si>
  <si>
    <t xml:space="preserve">Měrná jednotka [MJ] </t>
  </si>
  <si>
    <t xml:space="preserve">Popis </t>
  </si>
  <si>
    <t xml:space="preserve">Fakturace </t>
  </si>
  <si>
    <t xml:space="preserve">Financováno
 z projektových finančních prostředků </t>
  </si>
  <si>
    <t xml:space="preserve">Kontaktní osoba 
k převzetí zboží </t>
  </si>
  <si>
    <t xml:space="preserve">Místo dodání 
</t>
  </si>
  <si>
    <t>Originální, nebo kompatibilní toner splňující podmínky certifikátu STMC.Minimální výtěžnost při 5%pokrytí 12000 stran</t>
  </si>
  <si>
    <t>Originální, nebo kompatibilní toner splňující podmínky certifikátu STMC.Minimální výtěžnost při 5% pokrytí 6000 stran</t>
  </si>
  <si>
    <t>Originální tonerová kazeta HP LJ MFP M201dw (CF283X/black/2200K)</t>
  </si>
  <si>
    <t>(CE255X/black/12500K) Alternativní tonerová kazeta Z+M Black pro HP LJ P3015</t>
  </si>
  <si>
    <t>(Q5949X/black/6000K) Alternativní tonerová kazeta Z+M Black pro HP LJ 1320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</si>
</sst>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 vertical="top" wrapText="1"/>
      <protection/>
    </xf>
    <xf numFmtId="0" fontId="10" fillId="0" borderId="0" xfId="0" applyNumberFormat="1" applyFont="1" applyFill="1" applyAlignment="1" applyProtection="1">
      <alignment vertical="top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0" xfId="0" applyProtection="1">
      <protection/>
    </xf>
    <xf numFmtId="2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left" vertical="center" wrapText="1" indent="1"/>
      <protection/>
    </xf>
    <xf numFmtId="1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6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zoomScale="70" zoomScaleNormal="70" zoomScaleSheetLayoutView="55" workbookViewId="0" topLeftCell="A1">
      <selection activeCell="O7" sqref="O7"/>
    </sheetView>
  </sheetViews>
  <sheetFormatPr defaultColWidth="8.8515625" defaultRowHeight="15"/>
  <cols>
    <col min="1" max="1" width="1.421875" style="41" customWidth="1"/>
    <col min="2" max="2" width="5.7109375" style="41" customWidth="1"/>
    <col min="3" max="3" width="43.421875" style="6" customWidth="1"/>
    <col min="4" max="4" width="9.7109375" style="54" customWidth="1"/>
    <col min="5" max="5" width="9.00390625" style="10" customWidth="1"/>
    <col min="6" max="7" width="40.7109375" style="6" customWidth="1"/>
    <col min="8" max="8" width="20.8515625" style="6" customWidth="1"/>
    <col min="9" max="9" width="19.00390625" style="6" customWidth="1"/>
    <col min="10" max="10" width="28.00390625" style="7" customWidth="1"/>
    <col min="11" max="11" width="18.57421875" style="7" customWidth="1"/>
    <col min="12" max="12" width="19.421875" style="6" customWidth="1"/>
    <col min="13" max="13" width="22.140625" style="63" hidden="1" customWidth="1"/>
    <col min="14" max="14" width="20.8515625" style="41" customWidth="1"/>
    <col min="15" max="15" width="26.57421875" style="41" customWidth="1"/>
    <col min="16" max="16" width="21.00390625" style="41" customWidth="1"/>
    <col min="17" max="17" width="19.421875" style="41" customWidth="1"/>
    <col min="18" max="16384" width="8.8515625" style="41" customWidth="1"/>
  </cols>
  <sheetData>
    <row r="1" spans="2:17" s="7" customFormat="1" ht="24.6" customHeight="1">
      <c r="B1" s="70" t="s">
        <v>28</v>
      </c>
      <c r="C1" s="71"/>
      <c r="D1" s="10"/>
      <c r="E1" s="10"/>
      <c r="F1" s="6"/>
      <c r="G1" s="6"/>
      <c r="H1" s="30"/>
      <c r="I1" s="31"/>
      <c r="J1" s="31"/>
      <c r="K1" s="32"/>
      <c r="L1" s="6"/>
      <c r="M1" s="6"/>
      <c r="O1" s="72" t="s">
        <v>29</v>
      </c>
      <c r="P1" s="72"/>
      <c r="Q1" s="72"/>
    </row>
    <row r="2" spans="3:16" s="7" customFormat="1" ht="18.75" customHeight="1">
      <c r="C2" s="6"/>
      <c r="D2" s="4"/>
      <c r="E2" s="5"/>
      <c r="F2" s="6"/>
      <c r="G2" s="6"/>
      <c r="H2" s="6"/>
      <c r="I2" s="6"/>
      <c r="J2" s="6"/>
      <c r="K2" s="6"/>
      <c r="L2" s="6"/>
      <c r="M2" s="6"/>
      <c r="O2" s="33"/>
      <c r="P2" s="33"/>
    </row>
    <row r="3" spans="2:16" s="7" customFormat="1" ht="30" customHeight="1">
      <c r="B3" s="34"/>
      <c r="C3" s="35" t="s">
        <v>10</v>
      </c>
      <c r="D3" s="36"/>
      <c r="E3" s="36"/>
      <c r="F3" s="36"/>
      <c r="G3" s="36"/>
      <c r="H3" s="6"/>
      <c r="I3" s="6"/>
      <c r="J3" s="6"/>
      <c r="K3" s="6"/>
      <c r="L3" s="33"/>
      <c r="M3" s="37"/>
      <c r="N3" s="37"/>
      <c r="O3" s="33"/>
      <c r="P3" s="33"/>
    </row>
    <row r="4" spans="2:16" s="7" customFormat="1" ht="21" customHeight="1" thickBot="1">
      <c r="B4" s="38"/>
      <c r="C4" s="39" t="s">
        <v>14</v>
      </c>
      <c r="D4" s="36"/>
      <c r="E4" s="36"/>
      <c r="F4" s="36"/>
      <c r="G4" s="36"/>
      <c r="H4" s="33"/>
      <c r="I4" s="33"/>
      <c r="J4" s="33"/>
      <c r="K4" s="33"/>
      <c r="L4" s="33"/>
      <c r="M4" s="6"/>
      <c r="N4" s="6"/>
      <c r="O4" s="33"/>
      <c r="P4" s="33"/>
    </row>
    <row r="5" spans="2:15" s="7" customFormat="1" ht="42.75" customHeight="1" thickBot="1">
      <c r="B5" s="8"/>
      <c r="C5" s="9"/>
      <c r="D5" s="10"/>
      <c r="E5" s="10"/>
      <c r="F5" s="6"/>
      <c r="G5" s="20" t="s">
        <v>11</v>
      </c>
      <c r="H5" s="6"/>
      <c r="I5" s="6"/>
      <c r="J5" s="40"/>
      <c r="L5" s="6"/>
      <c r="M5" s="11"/>
      <c r="O5" s="17" t="s">
        <v>11</v>
      </c>
    </row>
    <row r="6" spans="2:17" s="7" customFormat="1" ht="112.5" customHeight="1" thickBot="1" thickTop="1">
      <c r="B6" s="12" t="s">
        <v>1</v>
      </c>
      <c r="C6" s="19" t="s">
        <v>32</v>
      </c>
      <c r="D6" s="19" t="s">
        <v>0</v>
      </c>
      <c r="E6" s="19" t="s">
        <v>33</v>
      </c>
      <c r="F6" s="19" t="s">
        <v>34</v>
      </c>
      <c r="G6" s="21" t="s">
        <v>30</v>
      </c>
      <c r="H6" s="19" t="s">
        <v>35</v>
      </c>
      <c r="I6" s="19" t="s">
        <v>36</v>
      </c>
      <c r="J6" s="19" t="s">
        <v>13</v>
      </c>
      <c r="K6" s="28" t="s">
        <v>37</v>
      </c>
      <c r="L6" s="19" t="s">
        <v>38</v>
      </c>
      <c r="M6" s="19" t="s">
        <v>5</v>
      </c>
      <c r="N6" s="19" t="s">
        <v>6</v>
      </c>
      <c r="O6" s="18" t="s">
        <v>7</v>
      </c>
      <c r="P6" s="28" t="s">
        <v>8</v>
      </c>
      <c r="Q6" s="28" t="s">
        <v>9</v>
      </c>
    </row>
    <row r="7" spans="2:17" ht="31.5" thickBot="1" thickTop="1">
      <c r="B7" s="42">
        <v>1</v>
      </c>
      <c r="C7" s="43" t="s">
        <v>15</v>
      </c>
      <c r="D7" s="44">
        <v>4</v>
      </c>
      <c r="E7" s="45" t="s">
        <v>16</v>
      </c>
      <c r="F7" s="43" t="s">
        <v>17</v>
      </c>
      <c r="G7" s="22" t="s">
        <v>41</v>
      </c>
      <c r="H7" s="45" t="s">
        <v>27</v>
      </c>
      <c r="I7" s="45"/>
      <c r="J7" s="45"/>
      <c r="K7" s="45" t="s">
        <v>18</v>
      </c>
      <c r="L7" s="45" t="s">
        <v>19</v>
      </c>
      <c r="M7" s="23">
        <f>D7*N7</f>
        <v>8000</v>
      </c>
      <c r="N7" s="24">
        <v>2000</v>
      </c>
      <c r="O7" s="25">
        <v>1350</v>
      </c>
      <c r="P7" s="26">
        <f>D7*O7</f>
        <v>5400</v>
      </c>
      <c r="Q7" s="27" t="str">
        <f aca="true" t="shared" si="0" ref="Q7:Q9">IF(ISNUMBER(O7),IF(O7&gt;N7,"NEVYHOVUJE","VYHOVUJE")," ")</f>
        <v>VYHOVUJE</v>
      </c>
    </row>
    <row r="8" spans="2:17" ht="69" customHeight="1" thickBot="1" thickTop="1">
      <c r="B8" s="42">
        <v>2</v>
      </c>
      <c r="C8" s="43" t="s">
        <v>20</v>
      </c>
      <c r="D8" s="44">
        <v>1</v>
      </c>
      <c r="E8" s="45" t="s">
        <v>16</v>
      </c>
      <c r="F8" s="43" t="s">
        <v>39</v>
      </c>
      <c r="G8" s="22" t="s">
        <v>42</v>
      </c>
      <c r="H8" s="45" t="s">
        <v>27</v>
      </c>
      <c r="I8" s="45"/>
      <c r="J8" s="45"/>
      <c r="K8" s="45" t="s">
        <v>21</v>
      </c>
      <c r="L8" s="45" t="s">
        <v>19</v>
      </c>
      <c r="M8" s="23">
        <f>D8*N8</f>
        <v>3000</v>
      </c>
      <c r="N8" s="24">
        <v>3000</v>
      </c>
      <c r="O8" s="25">
        <v>822</v>
      </c>
      <c r="P8" s="26">
        <f>D8*O8</f>
        <v>822</v>
      </c>
      <c r="Q8" s="27" t="str">
        <f t="shared" si="0"/>
        <v>VYHOVUJE</v>
      </c>
    </row>
    <row r="9" spans="2:17" ht="63.75" customHeight="1" thickBot="1" thickTop="1">
      <c r="B9" s="42">
        <v>3</v>
      </c>
      <c r="C9" s="43" t="s">
        <v>22</v>
      </c>
      <c r="D9" s="44">
        <v>10</v>
      </c>
      <c r="E9" s="45" t="s">
        <v>16</v>
      </c>
      <c r="F9" s="43" t="s">
        <v>40</v>
      </c>
      <c r="G9" s="22" t="s">
        <v>43</v>
      </c>
      <c r="H9" s="45" t="s">
        <v>31</v>
      </c>
      <c r="I9" s="45" t="s">
        <v>23</v>
      </c>
      <c r="J9" s="45" t="s">
        <v>24</v>
      </c>
      <c r="K9" s="45" t="s">
        <v>25</v>
      </c>
      <c r="L9" s="45" t="s">
        <v>26</v>
      </c>
      <c r="M9" s="23">
        <f>D9*N9</f>
        <v>7050</v>
      </c>
      <c r="N9" s="24">
        <v>705</v>
      </c>
      <c r="O9" s="25">
        <v>440</v>
      </c>
      <c r="P9" s="26">
        <f>D9*O9</f>
        <v>4400</v>
      </c>
      <c r="Q9" s="27" t="str">
        <f t="shared" si="0"/>
        <v>VYHOVUJE</v>
      </c>
    </row>
    <row r="10" spans="1:18" ht="13.5" customHeight="1" thickBot="1" thickTop="1">
      <c r="A10" s="46"/>
      <c r="B10" s="46"/>
      <c r="C10" s="47"/>
      <c r="D10" s="46"/>
      <c r="E10" s="47"/>
      <c r="F10" s="47"/>
      <c r="G10" s="47"/>
      <c r="H10" s="47"/>
      <c r="I10" s="47"/>
      <c r="J10" s="47"/>
      <c r="K10" s="47"/>
      <c r="L10" s="47"/>
      <c r="M10" s="46"/>
      <c r="N10" s="46"/>
      <c r="O10" s="48"/>
      <c r="P10" s="46"/>
      <c r="Q10" s="46"/>
      <c r="R10" s="46"/>
    </row>
    <row r="11" spans="1:17" ht="60.75" customHeight="1" thickBot="1" thickTop="1">
      <c r="A11" s="49"/>
      <c r="B11" s="73" t="s">
        <v>12</v>
      </c>
      <c r="C11" s="73"/>
      <c r="D11" s="73"/>
      <c r="E11" s="73"/>
      <c r="F11" s="73"/>
      <c r="G11" s="73"/>
      <c r="H11" s="13"/>
      <c r="I11" s="13"/>
      <c r="J11" s="13"/>
      <c r="K11" s="50"/>
      <c r="L11" s="50"/>
      <c r="M11" s="1"/>
      <c r="N11" s="19" t="s">
        <v>3</v>
      </c>
      <c r="O11" s="64" t="s">
        <v>4</v>
      </c>
      <c r="P11" s="65"/>
      <c r="Q11" s="66"/>
    </row>
    <row r="12" spans="1:17" ht="33" customHeight="1" thickBot="1" thickTop="1">
      <c r="A12" s="49"/>
      <c r="B12" s="51" t="s">
        <v>2</v>
      </c>
      <c r="C12" s="51"/>
      <c r="D12" s="51"/>
      <c r="E12" s="51"/>
      <c r="F12" s="51"/>
      <c r="G12" s="52"/>
      <c r="H12" s="53"/>
      <c r="K12" s="14"/>
      <c r="L12" s="14"/>
      <c r="M12" s="2"/>
      <c r="N12" s="29">
        <f>SUM(M7:M9)</f>
        <v>18050</v>
      </c>
      <c r="O12" s="67">
        <f>SUM(P7:P9)</f>
        <v>10622</v>
      </c>
      <c r="P12" s="68"/>
      <c r="Q12" s="69"/>
    </row>
    <row r="13" spans="1:18" ht="39.75" customHeight="1" thickTop="1">
      <c r="A13" s="49"/>
      <c r="I13" s="15"/>
      <c r="J13" s="15"/>
      <c r="K13" s="16"/>
      <c r="L13" s="16"/>
      <c r="M13" s="55"/>
      <c r="N13" s="55"/>
      <c r="O13" s="56"/>
      <c r="P13" s="56"/>
      <c r="Q13" s="56"/>
      <c r="R13" s="56"/>
    </row>
    <row r="14" spans="1:18" ht="19.9" customHeight="1">
      <c r="A14" s="49"/>
      <c r="K14" s="16"/>
      <c r="L14" s="16"/>
      <c r="M14" s="55"/>
      <c r="N14" s="3"/>
      <c r="O14" s="3"/>
      <c r="P14" s="3"/>
      <c r="Q14" s="56"/>
      <c r="R14" s="56"/>
    </row>
    <row r="15" spans="1:18" ht="71.25" customHeight="1">
      <c r="A15" s="49"/>
      <c r="K15" s="16"/>
      <c r="L15" s="16"/>
      <c r="M15" s="55"/>
      <c r="N15" s="3"/>
      <c r="O15" s="3"/>
      <c r="P15" s="3"/>
      <c r="Q15" s="56"/>
      <c r="R15" s="56"/>
    </row>
    <row r="16" spans="1:18" ht="36" customHeight="1">
      <c r="A16" s="49"/>
      <c r="K16" s="57"/>
      <c r="L16" s="57"/>
      <c r="M16" s="58"/>
      <c r="N16" s="55"/>
      <c r="O16" s="56"/>
      <c r="P16" s="56"/>
      <c r="Q16" s="56"/>
      <c r="R16" s="56"/>
    </row>
    <row r="17" spans="1:18" ht="14.25" customHeight="1">
      <c r="A17" s="49"/>
      <c r="B17" s="56"/>
      <c r="C17" s="59"/>
      <c r="D17" s="60"/>
      <c r="E17" s="61"/>
      <c r="F17" s="59"/>
      <c r="G17" s="59"/>
      <c r="H17" s="59"/>
      <c r="I17" s="59"/>
      <c r="J17" s="62"/>
      <c r="K17" s="62"/>
      <c r="L17" s="62"/>
      <c r="M17" s="55"/>
      <c r="N17" s="55"/>
      <c r="O17" s="56"/>
      <c r="P17" s="56"/>
      <c r="Q17" s="56"/>
      <c r="R17" s="56"/>
    </row>
    <row r="18" spans="1:18" ht="14.25" customHeight="1">
      <c r="A18" s="49"/>
      <c r="B18" s="56"/>
      <c r="C18" s="59"/>
      <c r="D18" s="60"/>
      <c r="E18" s="61"/>
      <c r="F18" s="59"/>
      <c r="G18" s="59"/>
      <c r="H18" s="59"/>
      <c r="I18" s="59"/>
      <c r="J18" s="62"/>
      <c r="K18" s="62"/>
      <c r="L18" s="62"/>
      <c r="M18" s="55"/>
      <c r="N18" s="55"/>
      <c r="O18" s="56"/>
      <c r="P18" s="56"/>
      <c r="Q18" s="56"/>
      <c r="R18" s="56"/>
    </row>
    <row r="19" spans="1:18" ht="14.25" customHeight="1">
      <c r="A19" s="49"/>
      <c r="B19" s="56"/>
      <c r="C19" s="59"/>
      <c r="D19" s="60"/>
      <c r="E19" s="61"/>
      <c r="F19" s="59"/>
      <c r="G19" s="59"/>
      <c r="H19" s="59"/>
      <c r="I19" s="59"/>
      <c r="J19" s="62"/>
      <c r="K19" s="62"/>
      <c r="L19" s="62"/>
      <c r="M19" s="55"/>
      <c r="N19" s="55"/>
      <c r="O19" s="56"/>
      <c r="P19" s="56"/>
      <c r="Q19" s="56"/>
      <c r="R19" s="56"/>
    </row>
    <row r="20" spans="1:18" ht="14.25" customHeight="1">
      <c r="A20" s="49"/>
      <c r="B20" s="56"/>
      <c r="C20" s="59"/>
      <c r="D20" s="60"/>
      <c r="E20" s="61"/>
      <c r="F20" s="59"/>
      <c r="G20" s="59"/>
      <c r="H20" s="59"/>
      <c r="I20" s="59"/>
      <c r="J20" s="62"/>
      <c r="K20" s="62"/>
      <c r="L20" s="62"/>
      <c r="M20" s="55"/>
      <c r="N20" s="55"/>
      <c r="O20" s="56"/>
      <c r="P20" s="56"/>
      <c r="Q20" s="56"/>
      <c r="R20" s="56"/>
    </row>
    <row r="21" spans="3:13" ht="15">
      <c r="C21" s="7"/>
      <c r="D21" s="41"/>
      <c r="E21" s="7"/>
      <c r="F21" s="7"/>
      <c r="G21" s="7"/>
      <c r="H21" s="7"/>
      <c r="I21" s="7"/>
      <c r="L21" s="7"/>
      <c r="M21" s="41"/>
    </row>
    <row r="22" spans="3:13" ht="15">
      <c r="C22" s="7"/>
      <c r="D22" s="41"/>
      <c r="E22" s="7"/>
      <c r="F22" s="7"/>
      <c r="G22" s="7"/>
      <c r="H22" s="7"/>
      <c r="I22" s="7"/>
      <c r="L22" s="7"/>
      <c r="M22" s="41"/>
    </row>
    <row r="23" spans="3:13" ht="15">
      <c r="C23" s="7"/>
      <c r="D23" s="41"/>
      <c r="E23" s="7"/>
      <c r="F23" s="7"/>
      <c r="G23" s="7"/>
      <c r="H23" s="7"/>
      <c r="I23" s="7"/>
      <c r="L23" s="7"/>
      <c r="M23" s="41"/>
    </row>
  </sheetData>
  <sheetProtection password="F79C" sheet="1" objects="1" scenarios="1" selectLockedCells="1"/>
  <mergeCells count="5">
    <mergeCell ref="O11:Q11"/>
    <mergeCell ref="O12:Q12"/>
    <mergeCell ref="B1:C1"/>
    <mergeCell ref="O1:Q1"/>
    <mergeCell ref="B11:G11"/>
  </mergeCells>
  <conditionalFormatting sqref="D7 B7">
    <cfRule type="containsBlanks" priority="83" dxfId="11">
      <formula>LEN(TRIM(B7))=0</formula>
    </cfRule>
  </conditionalFormatting>
  <conditionalFormatting sqref="B7">
    <cfRule type="cellIs" priority="78" dxfId="10" operator="greaterThanOrEqual">
      <formula>1</formula>
    </cfRule>
  </conditionalFormatting>
  <conditionalFormatting sqref="Q7">
    <cfRule type="cellIs" priority="74" dxfId="9" operator="equal">
      <formula>"NEVYHOVUJE"</formula>
    </cfRule>
    <cfRule type="cellIs" priority="75" dxfId="8" operator="equal">
      <formula>"VYHOVUJE"</formula>
    </cfRule>
  </conditionalFormatting>
  <conditionalFormatting sqref="O7">
    <cfRule type="notContainsBlanks" priority="48" dxfId="4">
      <formula>LEN(TRIM(O7))&gt;0</formula>
    </cfRule>
    <cfRule type="containsBlanks" priority="49" dxfId="0">
      <formula>LEN(TRIM(O7))=0</formula>
    </cfRule>
  </conditionalFormatting>
  <conditionalFormatting sqref="O7">
    <cfRule type="notContainsBlanks" priority="47" dxfId="2">
      <formula>LEN(TRIM(O7))&gt;0</formula>
    </cfRule>
  </conditionalFormatting>
  <conditionalFormatting sqref="G7">
    <cfRule type="notContainsBlanks" priority="32" dxfId="4">
      <formula>LEN(TRIM(G7))&gt;0</formula>
    </cfRule>
    <cfRule type="containsBlanks" priority="33" dxfId="0">
      <formula>LEN(TRIM(G7))=0</formula>
    </cfRule>
  </conditionalFormatting>
  <conditionalFormatting sqref="G7">
    <cfRule type="notContainsBlanks" priority="31" dxfId="2">
      <formula>LEN(TRIM(G7))&gt;0</formula>
    </cfRule>
  </conditionalFormatting>
  <conditionalFormatting sqref="G7">
    <cfRule type="notContainsBlanks" priority="30" dxfId="1">
      <formula>LEN(TRIM(G7))&gt;0</formula>
    </cfRule>
    <cfRule type="containsBlanks" priority="34" dxfId="0">
      <formula>LEN(TRIM(G7))=0</formula>
    </cfRule>
  </conditionalFormatting>
  <conditionalFormatting sqref="D8 B8">
    <cfRule type="containsBlanks" priority="24" dxfId="11">
      <formula>LEN(TRIM(B8))=0</formula>
    </cfRule>
  </conditionalFormatting>
  <conditionalFormatting sqref="B8">
    <cfRule type="cellIs" priority="23" dxfId="10" operator="greaterThanOrEqual">
      <formula>1</formula>
    </cfRule>
  </conditionalFormatting>
  <conditionalFormatting sqref="Q8">
    <cfRule type="cellIs" priority="21" dxfId="9" operator="equal">
      <formula>"NEVYHOVUJE"</formula>
    </cfRule>
    <cfRule type="cellIs" priority="22" dxfId="8" operator="equal">
      <formula>"VYHOVUJE"</formula>
    </cfRule>
  </conditionalFormatting>
  <conditionalFormatting sqref="O8">
    <cfRule type="notContainsBlanks" priority="19" dxfId="4">
      <formula>LEN(TRIM(O8))&gt;0</formula>
    </cfRule>
    <cfRule type="containsBlanks" priority="20" dxfId="0">
      <formula>LEN(TRIM(O8))=0</formula>
    </cfRule>
  </conditionalFormatting>
  <conditionalFormatting sqref="O8">
    <cfRule type="notContainsBlanks" priority="18" dxfId="2">
      <formula>LEN(TRIM(O8))&gt;0</formula>
    </cfRule>
  </conditionalFormatting>
  <conditionalFormatting sqref="G8">
    <cfRule type="notContainsBlanks" priority="15" dxfId="4">
      <formula>LEN(TRIM(G8))&gt;0</formula>
    </cfRule>
    <cfRule type="containsBlanks" priority="16" dxfId="0">
      <formula>LEN(TRIM(G8))=0</formula>
    </cfRule>
  </conditionalFormatting>
  <conditionalFormatting sqref="G8">
    <cfRule type="notContainsBlanks" priority="14" dxfId="2">
      <formula>LEN(TRIM(G8))&gt;0</formula>
    </cfRule>
  </conditionalFormatting>
  <conditionalFormatting sqref="G8">
    <cfRule type="notContainsBlanks" priority="13" dxfId="1">
      <formula>LEN(TRIM(G8))&gt;0</formula>
    </cfRule>
    <cfRule type="containsBlanks" priority="17" dxfId="0">
      <formula>LEN(TRIM(G8))=0</formula>
    </cfRule>
  </conditionalFormatting>
  <conditionalFormatting sqref="D9 B9">
    <cfRule type="containsBlanks" priority="12" dxfId="11">
      <formula>LEN(TRIM(B9))=0</formula>
    </cfRule>
  </conditionalFormatting>
  <conditionalFormatting sqref="B9">
    <cfRule type="cellIs" priority="11" dxfId="10" operator="greaterThanOrEqual">
      <formula>1</formula>
    </cfRule>
  </conditionalFormatting>
  <conditionalFormatting sqref="Q9">
    <cfRule type="cellIs" priority="9" dxfId="9" operator="equal">
      <formula>"NEVYHOVUJE"</formula>
    </cfRule>
    <cfRule type="cellIs" priority="10" dxfId="8" operator="equal">
      <formula>"VYHOVUJE"</formula>
    </cfRule>
  </conditionalFormatting>
  <conditionalFormatting sqref="O9">
    <cfRule type="notContainsBlanks" priority="7" dxfId="4">
      <formula>LEN(TRIM(O9))&gt;0</formula>
    </cfRule>
    <cfRule type="containsBlanks" priority="8" dxfId="0">
      <formula>LEN(TRIM(O9))=0</formula>
    </cfRule>
  </conditionalFormatting>
  <conditionalFormatting sqref="O9">
    <cfRule type="notContainsBlanks" priority="6" dxfId="2">
      <formula>LEN(TRIM(O9))&gt;0</formula>
    </cfRule>
  </conditionalFormatting>
  <conditionalFormatting sqref="G9">
    <cfRule type="notContainsBlanks" priority="3" dxfId="4">
      <formula>LEN(TRIM(G9))&gt;0</formula>
    </cfRule>
    <cfRule type="containsBlanks" priority="4" dxfId="0">
      <formula>LEN(TRIM(G9))=0</formula>
    </cfRule>
  </conditionalFormatting>
  <conditionalFormatting sqref="G9">
    <cfRule type="notContainsBlanks" priority="2" dxfId="2">
      <formula>LEN(TRIM(G9))&gt;0</formula>
    </cfRule>
  </conditionalFormatting>
  <conditionalFormatting sqref="G9">
    <cfRule type="notContainsBlanks" priority="1" dxfId="1">
      <formula>LEN(TRIM(G9))&gt;0</formula>
    </cfRule>
    <cfRule type="containsBlanks" priority="5" dxfId="0">
      <formula>LEN(TRIM(G9))=0</formula>
    </cfRule>
  </conditionalFormatting>
  <dataValidations count="2">
    <dataValidation type="list" showInputMessage="1" showErrorMessage="1" sqref="E7:E9">
      <formula1>"ks,bal,sada,"</formula1>
    </dataValidation>
    <dataValidation type="list" showInputMessage="1" showErrorMessage="1" sqref="I7:I9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8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1FvbIBMq4Y47t4QmOh+4niz7qZc=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fEHIN8u8Qb8NvBsZvYSvmTYz6GU=</DigestValue>
    </Reference>
  </SignedInfo>
  <SignatureValue>ez1EnSrLpitIa3HgEvEbcIdFIFJWwE2hhh3vo+iQPj7v5Dw93UQH/xoOMNcx5LSs1vo6QBPH/c9f
3mZVoMMryeAzMVuoM5XaWGYeAwGOUZiL+yaau7PeYgoIR8JfA+wwqYJgLU14iYCTDRO2je5IeoX1
N8LE0LTzLulkC/QDgMi0aO3Qr0qji/CuMODRjqH8J4tMX5iLcWeyFF0kt+Nc+9WraiY5Mpvg/6jE
/meebEhzxBH2177sGq77juoHiusJOLbRq6HrPZR7IMz4wCbausYt4N1KRMJ1fcRqNw1gIYaJSfGM
gCx/y70qSldoon7lL+jWjCnbA95hHxuqjhSDpA==</SignatureValue>
  <KeyInfo>
    <X509Data>
      <X509Certificate>MIIG3TCCBcWgAwIBAgIDHZbLMA0GCSqGSIb3DQEBCwUAMF8xCzAJBgNVBAYTAkNaMSwwKgYDVQQK
DCPEjGVza8OhIHBvxaF0YSwgcy5wLiBbScSMIDQ3MTE0OTgzXTEiMCAGA1UEAxMZUG9zdFNpZ251
bSBRdWFsaWZpZWQgQ0EgMjAeFw0xNjAyMTUxMzM4NDNaFw0xNzAzMDYxMzM4NDNaMIG6MQswCQYD
VQQGEwJDWjE5MDcGA1UECgwwWsOhcGFkb8SNZXNrw6EgdW5pdmVyeml0YSB2IFBsem5pIFtJxIwg
NDk3Nzc1MTNdMRIwEAYDVQQLDAlyZWt0b3LDoXQxDjAMBgNVBAsTBTExMjcyMSkwJwYDVQQDDCBE
b2MuIERyLiBSTkRyLiBNaXJvc2xhdiBIb2xlxI1lazEQMA4GA1UEBRMHUDQ5MjQ2NjEPMA0GA1UE
DBMGcmVrdG9yMIIBIjANBgkqhkiG9w0BAQEFAAOCAQ8AMIIBCgKCAQEAtoIlFWvV5GmKwg8G2ST7
UrjN4iDwiGfHafr5N2YdjiFoU8omZoooUl1A/DjQu2y41SbPheYS/7HrjSp+erzqJ3HzEasTdxc+
DvbG4i1eb8TvpyolrnqnBT0Lmvt6SwUmK7VwQRY5amxRqbWBlUhbtq9kqEzIrjAPA2Ae+UjSI6sv
lsVQiBMyEeW2aIobcsY9YN+dCXIHa4n7sDt+h6FLxmLWRtOmbXXxHpCQxlhz4FVIyTTVh5aB/rza
/kiC8U//+6Cx/IXDT7c1O/3fMDejIhMElNoIXxSEtbDruuIZJTlEY1lyyk4usRTwZRevcH2INtJh
89a3nOPuPNMyXpCOvwIDAQABo4IDRDCCA0AwQwYDVR0RBDwwOoESaG9sZWNla0ByZWsuemN1LmN6
oBkGCSsGAQQB3BkCAaAMEwoxMTA4ODI1MjY3oAkGA1UEDaACEwAwggEOBgNVHSAEggEFMIIBATCB
/gYJZ4EGAQQBB4IsMIHwMIHHBggrBgEFBQcCAjCBuhqBt1RlbnRvIGt2YWxpZmlrb3ZhbnkgY2Vy
dGlmaWthdCBieWwgdnlkYW4gcG9kbGUgemFrb25hIDIyNy8yMDAwU2IuIGEgbmF2YXpueWNoIHBy
ZWRwaXN1Li9UaGlzIHF1YWxpZmllZCBjZXJ0aWZpY2F0ZSB3YXMgaXNzdWVkIGFjY29yZGluZyB0
byBMYXcgTm8gMjI3LzIwMDBDb2xsLiBhbmQgcmVsYXRlZCByZWd1bGF0aW9uczAkBggrBgEFBQcC
ARYYaHR0cDovL3d3dy5wb3N0c2lnbnVtLmN6MBgGCCsGAQUFBwEDBAwwCjAIBgYEAI5GAQEwgcgG
CCsGAQUFBwEBBIG7MIG4MDsGCCsGAQUFBzAChi9odHRwOi8vd3d3LnBvc3RzaWdudW0uY3ovY3J0
L3BzcXVhbGlmaWVkY2EyLmNydDA8BggrBgEFBQcwAoYwaHR0cDovL3d3dzIucG9zdHNpZ251bS5j
ei9jcnQvcHNxdWFsaWZpZWRjYTIuY3J0MDsGCCsGAQUFBzAChi9odHRwOi8vcG9zdHNpZ251bS50
dGMuY3ovY3J0L3BzcXVhbGlmaWVkY2EyLmNydDAOBgNVHQ8BAf8EBAMCBeAwHwYDVR0jBBgwFoAU
iehM34smOT7XJC4SDnrn5ifl1pcwgbEGA1UdHwSBqTCBpjA1oDOgMYYvaHR0cDovL3d3dy5wb3N0
c2lnbnVtLmN6L2NybC9wc3F1YWxpZmllZGNhMi5jcmwwNqA0oDKGMGh0dHA6Ly93d3cyLnBvc3Rz
aWdudW0uY3ovY3JsL3BzcXVhbGlmaWVkY2EyLmNybDA1oDOgMYYvaHR0cDovL3Bvc3RzaWdudW0u
dHRjLmN6L2NybC9wc3F1YWxpZmllZGNhMi5jcmwwHQYDVR0OBBYEFDHO7QKzp9L5no/DvZ4zaKMY
f7bkMA0GCSqGSIb3DQEBCwUAA4IBAQCYYLlB/7pvBkocUYy9O5qW/C2XrD3TvWMJhb7UW/FHryc6
diN+J4RgLWgvT1USAh0MI1H8HhnDym3wvjPHGO+RP0q5GsNhbHh9D+vTF/QRV63yfYLUl75+7MIy
0jZATvRND+gSDMsiIzixOb/XrFKJgTmxcwqLT40zSTapIh1od5Gtj84WB5n2xNnrBYvFEWq4Nggo
jIu6BpmQJK88mtDQaiTr02ARKEdzMxGNLqk5/FY8/ZSiUQUrXvHmO5yjjN9/OnBDaScCHj7Os3F4
9Fzz9hXdhnoeVC+PMhCw24lLPuymRQaM/A29ptu914qMdW3L+EA2cDhpNlD2RUNNecBk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9QTuJsH9cRXmuFoXLKqbh5hk7r0=</DigestValue>
      </Reference>
      <Reference URI="/xl/worksheets/sheet1.xml?ContentType=application/vnd.openxmlformats-officedocument.spreadsheetml.worksheet+xml">
        <DigestMethod Algorithm="http://www.w3.org/2000/09/xmldsig#sha1"/>
        <DigestValue>n+1bPd7glFEBplC7kexmwFJKZ88=</DigestValue>
      </Reference>
      <Reference URI="/xl/styles.xml?ContentType=application/vnd.openxmlformats-officedocument.spreadsheetml.styles+xml">
        <DigestMethod Algorithm="http://www.w3.org/2000/09/xmldsig#sha1"/>
        <DigestValue>ZHaB/GkdnxNnf4z5OEpLfxLa+yU=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lOJ65aXkI9qwVNrB9LuhgW7sbYk=</DigestValue>
      </Reference>
      <Reference URI="/xl/sharedStrings.xml?ContentType=application/vnd.openxmlformats-officedocument.spreadsheetml.sharedStrings+xml">
        <DigestMethod Algorithm="http://www.w3.org/2000/09/xmldsig#sha1"/>
        <DigestValue>8oo1jk34TjxjkTW2AbUUbiBfJyI=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2016-12-07T12:18:57Z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2016-12-07T12:18:57Z</xd:SigningTime>
          <xd:SigningCertificate>
            <xd:Cert>
              <xd:CertDigest>
                <DigestMethod Algorithm="http://www.w3.org/2000/09/xmldsig#sha1"/>
                <DigestValue>Z1G/816w3GONxOilZ0lth+Pue6c=</DigestValue>
              </xd:CertDigest>
              <xd:IssuerSerial>
                <X509IssuerName>CN=PostSignum Qualified CA 2, O="Česká pošta, s.p. [IČ 47114983]", C=CZ</X509IssuerName>
                <X509SerialNumber>1939147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Adam</cp:lastModifiedBy>
  <cp:lastPrinted>2016-11-16T11:02:54Z</cp:lastPrinted>
  <dcterms:created xsi:type="dcterms:W3CDTF">2014-03-05T12:43:32Z</dcterms:created>
  <dcterms:modified xsi:type="dcterms:W3CDTF">2016-11-28T07:54:54Z</dcterms:modified>
  <cp:category/>
  <cp:version/>
  <cp:contentType/>
  <cp:contentStatus/>
</cp:coreProperties>
</file>