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Tonery" sheetId="22" r:id="rId1"/>
  </sheets>
  <definedNames>
    <definedName name="_xlnm.Print_Area" localSheetId="0">'Tonery'!$A$1:$O$32</definedName>
  </definedNames>
  <calcPr calcId="145621"/>
</workbook>
</file>

<file path=xl/sharedStrings.xml><?xml version="1.0" encoding="utf-8"?>
<sst xmlns="http://schemas.openxmlformats.org/spreadsheetml/2006/main" count="137" uniqueCount="84">
  <si>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</si>
  <si>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</si>
  <si>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</si>
  <si>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</si>
  <si>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</si>
  <si>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</si>
  <si>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</si>
  <si>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</si>
  <si>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</si>
  <si>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</si>
  <si>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</si>
  <si>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ks</t>
  </si>
  <si>
    <t>Toner do tiskárny HP 1020 černý</t>
  </si>
  <si>
    <t>PS Kegler tel.721375541</t>
  </si>
  <si>
    <t>Kollárová 19,Plzeň</t>
  </si>
  <si>
    <t>Toner do tiskárny HP 2420dn</t>
  </si>
  <si>
    <t>Univerzitní 8,Plzeň</t>
  </si>
  <si>
    <t>Toner do tiskárny HP CM2320 magenta</t>
  </si>
  <si>
    <t>Toner do tiskárny HP CM2320 black</t>
  </si>
  <si>
    <t>Toner do tiskárny HP CM2320 cyan</t>
  </si>
  <si>
    <t>Toner do tiskárny HP CM2320 yellow</t>
  </si>
  <si>
    <t>Toner do tiskárny HP CM2320 purpurový</t>
  </si>
  <si>
    <t>SKM Němcová tel.377634851</t>
  </si>
  <si>
    <t>Toner do tiskárny HP CM2320 černý</t>
  </si>
  <si>
    <t>Klatovská 51,Plzeň</t>
  </si>
  <si>
    <t>Univerzitní 26,Plzeň</t>
  </si>
  <si>
    <t>Toner do tiskárny HP P3015</t>
  </si>
  <si>
    <t>KPG Zavitkovská tel.377636361</t>
  </si>
  <si>
    <t>Chodské nám.1 Plzeň</t>
  </si>
  <si>
    <t>Toner do tiskárny HP P2055d</t>
  </si>
  <si>
    <t>Bolevecká 30-32,Plzeň</t>
  </si>
  <si>
    <t>Toner do tiskárny HP P3015A</t>
  </si>
  <si>
    <t>Toner do tiskárny HP 1300</t>
  </si>
  <si>
    <t>Toner do tiskárny HP 6L</t>
  </si>
  <si>
    <t>Toner do tiskárny HP 1320</t>
  </si>
  <si>
    <t>KSA Vlasáková</t>
  </si>
  <si>
    <t>Sedláčkova 15,Plzeň</t>
  </si>
  <si>
    <t>KET Tomáš Řeřicha tel.737488958</t>
  </si>
  <si>
    <t>PR-P Křenová tel.377631024</t>
  </si>
  <si>
    <t>Priloha_c._1_Kupni_smlouvy_technicka_specifikace_T-037-2016</t>
  </si>
  <si>
    <t>Originální, nebo kompatibilní toner splňující podmínky certifikátu STMC.
Minimální výtěžnost při 5%pokrytí 2500stran</t>
  </si>
  <si>
    <t>Originální, nebo kompatibilní toner splňující podmínky certifikátu STMC.
Minimální výtěžnost při 5%pokrytí 12000stran</t>
  </si>
  <si>
    <t>Originální, nebo kompatibilní toner splňující podmínky certifikátu STMC.
Minimální výtěžnost při 5%pokrytí 2800stran</t>
  </si>
  <si>
    <t>Originální, nebo kompatibilní toner splňující podmínky certifikátu STMC.
Minimální výtěžnost při 5%pokrytí 3500stran</t>
  </si>
  <si>
    <t>Inkoustová cartridge HP950c barevná</t>
  </si>
  <si>
    <t>Inkoustová cartridge HP950c černá</t>
  </si>
  <si>
    <t>KMT Krotký tel.377893075,
377 63 6503(7)</t>
  </si>
  <si>
    <t>Originální, nebo kompatibilní toner splňující podmínky certifikátu STMC.
Minimální výtěžnost při 5% pokrytí 2800 stran</t>
  </si>
  <si>
    <t>Originální, nebo kompatibilní toner splňující podmínky certifikátu STMC.
Minimální výtěžnost při 5% pokrytí 6000 stran</t>
  </si>
  <si>
    <t>Originální, nebo kompatibilní toner splňující podmínky certifikátu STMC.
Minimální výtěžnost při 5%pokrytí 6000 stran.</t>
  </si>
  <si>
    <t>Originální, nebo kompatibilní toner splňující podmínky certifikátu STMC.
Minimální výtěžnost při 5%pokrytí 2300</t>
  </si>
  <si>
    <t>Originální, nebo kompatibilní toner splňující podmínky certifikátu STMC.
Minimální výtěžnost při 5% pokrytí 2300 stran</t>
  </si>
  <si>
    <t>Originální, nebo kompatibilní toner splňující podmínky certifikátu STMC.
Minimální výtěžnost při 5% pokrytí 2500 stran</t>
  </si>
  <si>
    <t>[DOPLNÍ DODAVATEL]</t>
  </si>
  <si>
    <t>Obchodní název + typ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</si>
  <si>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</si>
  <si>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Tonery - 037 - 2016 (T-037-2016)</t>
  </si>
  <si>
    <t>SPP Lacová,
tel.377636671</t>
  </si>
  <si>
    <t>SKM Červenková,
377634870</t>
  </si>
  <si>
    <t>SKM Bartoňová,
tel.377634879</t>
  </si>
  <si>
    <t>SKM Menclová,
tel.377634853</t>
  </si>
  <si>
    <t>Vyplní dodavatel</t>
  </si>
  <si>
    <t>Originální, nebo kompatibilní náplň splňující shodnou sytost, barevné podání, výtěžnost, oděrnost, odolnost vůči vlhkosti s originální catridge, naplnění a vyčerpání do 100%. 
Kapacita náplně min.30ml.</t>
  </si>
  <si>
    <t>Originální, nebo kompatibilní toner splňující podmínky certifikátu STMC.
Minimální výtěžnost při 5% pokrytí 3500 stran</t>
  </si>
  <si>
    <t xml:space="preserve">Název </t>
  </si>
  <si>
    <t xml:space="preserve">Měrná jednotka [MJ] </t>
  </si>
  <si>
    <t>Popis</t>
  </si>
  <si>
    <t xml:space="preserve">Fakturace </t>
  </si>
  <si>
    <t xml:space="preserve">Kontaktní osoba 
k převzetí zboží </t>
  </si>
  <si>
    <t xml:space="preserve">Místo dodání 
</t>
  </si>
  <si>
    <t>(Q2612A/black/4000K) Alternativní tonerová kazeta Z+M Black pro HP LJ 1020</t>
  </si>
  <si>
    <t>(Q6511X/black/12000K) Alternativní tonerová kazeta Z+M Black pro HP LJ 2400, 2420</t>
  </si>
  <si>
    <t>(CC530A/black/3500K) Alternativní tonerová kazeta Z+M Black pro HP CLJ CM2320</t>
  </si>
  <si>
    <t>(CC533A/magenta/2800K) Alternativní tonerová kazeta Z+M Black pro HP CLJ CM2320</t>
  </si>
  <si>
    <t>(CC531A/cyan/2800K) Alternativní tonerová kazeta Z+M Black pro HP CLJ CM2320</t>
  </si>
  <si>
    <t>(CC532A/yellow/2800K) Alternativní tonerová kazeta Z+M Black pro HP CLJ CM2320</t>
  </si>
  <si>
    <t>(C6578A/č. 78 color/38ml) Inkoustová kazeta Z+M Black pro HP DJ 950c</t>
  </si>
  <si>
    <t>(51645A/bez čipu/black/42ml) Inkoustová kazeta Z+M Black pro HP DJ 950c</t>
  </si>
  <si>
    <t>(CE255A/black/6000K) Alternativní tonerová kazeta Z+M Black pro HP LaserJet LJ P3015</t>
  </si>
  <si>
    <t>(CE505A/black/2300K) Alternativní tonerová kazeta Z+M Black pro HP LJ P2035/2055 d,dn</t>
  </si>
  <si>
    <t>(Q2613A/black/2500K) Alternativní tonerová kazeta Z+M Black pro HP LJ 1300</t>
  </si>
  <si>
    <t>(C3906A/black/2500K) Alternativní tonerová kazeta Z+M Black pro HP LJ 6L</t>
  </si>
  <si>
    <t>(Q5949A/black/2500K) Alternativní tonerová kazeta Z+M Black pro HP LJ 1320</t>
  </si>
  <si>
    <t>(Q5949X/black/6000K) Alternativní tonerová kazeta Z+M Black pro HP LJ 1320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</si>
</sst>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 style="thick"/>
      <top style="thick"/>
      <bottom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6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5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7" borderId="4" xfId="0" applyNumberFormat="1" applyFont="1" applyFill="1" applyBorder="1" applyAlignment="1" applyProtection="1">
      <alignment horizontal="center" vertical="center" wrapText="1"/>
      <protection/>
    </xf>
    <xf numFmtId="0" fontId="6" fillId="5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5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6" fillId="5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6" fillId="5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5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5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5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5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Protection="1">
      <protection/>
    </xf>
    <xf numFmtId="2" fontId="0" fillId="3" borderId="3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1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2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1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center" vertical="center" wrapText="1"/>
      <protection/>
    </xf>
    <xf numFmtId="2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Protection="1">
      <protection/>
    </xf>
    <xf numFmtId="2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7" borderId="4" xfId="0" applyNumberFormat="1" applyFill="1" applyBorder="1" applyAlignment="1" applyProtection="1">
      <alignment vertical="center" wrapText="1"/>
      <protection/>
    </xf>
    <xf numFmtId="0" fontId="0" fillId="7" borderId="16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61"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537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37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537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5374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5374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5374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5374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5374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5374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5374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5374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5374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3507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38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40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652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35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31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31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31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31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31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31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31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31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31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31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85725</xdr:colOff>
      <xdr:row>32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31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4450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40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2734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914400</xdr:colOff>
      <xdr:row>33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49475" y="2554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32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486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32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486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32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486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32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486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32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486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32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486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32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486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32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486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32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486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32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486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32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486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34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92725" y="2562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100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100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1</xdr:row>
      <xdr:rowOff>247650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100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100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100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100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100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100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88125" y="6572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zoomScale="80" zoomScaleNormal="80" zoomScaleSheetLayoutView="55" workbookViewId="0" topLeftCell="A1">
      <selection activeCell="G7" sqref="G7"/>
    </sheetView>
  </sheetViews>
  <sheetFormatPr defaultColWidth="8.8515625" defaultRowHeight="15"/>
  <cols>
    <col min="1" max="1" width="1.421875" style="58" customWidth="1"/>
    <col min="2" max="2" width="5.7109375" style="58" customWidth="1"/>
    <col min="3" max="3" width="43.421875" style="10" customWidth="1"/>
    <col min="4" max="4" width="9.7109375" style="88" customWidth="1"/>
    <col min="5" max="5" width="9.00390625" style="14" customWidth="1"/>
    <col min="6" max="6" width="51.7109375" style="10" customWidth="1"/>
    <col min="7" max="7" width="29.140625" style="89" customWidth="1"/>
    <col min="8" max="8" width="20.8515625" style="10" customWidth="1"/>
    <col min="9" max="9" width="18.57421875" style="11" customWidth="1"/>
    <col min="10" max="10" width="19.421875" style="10" customWidth="1"/>
    <col min="11" max="11" width="22.140625" style="89" hidden="1" customWidth="1"/>
    <col min="12" max="12" width="20.8515625" style="58" customWidth="1"/>
    <col min="13" max="13" width="19.00390625" style="58" customWidth="1"/>
    <col min="14" max="14" width="21.00390625" style="58" customWidth="1"/>
    <col min="15" max="15" width="19.421875" style="58" customWidth="1"/>
    <col min="16" max="16" width="12.421875" style="58" customWidth="1"/>
    <col min="17" max="16384" width="8.8515625" style="58" customWidth="1"/>
  </cols>
  <sheetData>
    <row r="1" spans="2:11" s="11" customFormat="1" ht="24.6" customHeight="1">
      <c r="B1" s="102" t="s">
        <v>56</v>
      </c>
      <c r="C1" s="103"/>
      <c r="D1" s="14"/>
      <c r="E1" s="14"/>
      <c r="F1" s="10"/>
      <c r="G1" s="48"/>
      <c r="H1" s="49"/>
      <c r="I1" s="50"/>
      <c r="J1" s="10"/>
      <c r="K1" s="10"/>
    </row>
    <row r="2" spans="3:15" s="11" customFormat="1" ht="27.75" customHeight="1">
      <c r="C2" s="10"/>
      <c r="D2" s="8"/>
      <c r="E2" s="9"/>
      <c r="F2" s="10"/>
      <c r="G2" s="10"/>
      <c r="H2" s="10"/>
      <c r="I2" s="10"/>
      <c r="J2" s="10"/>
      <c r="K2" s="10"/>
      <c r="M2" s="101" t="s">
        <v>39</v>
      </c>
      <c r="N2" s="101"/>
      <c r="O2" s="101"/>
    </row>
    <row r="3" spans="2:14" s="11" customFormat="1" ht="27" customHeight="1">
      <c r="B3" s="51"/>
      <c r="C3" s="52" t="s">
        <v>10</v>
      </c>
      <c r="D3" s="53"/>
      <c r="E3" s="53"/>
      <c r="F3" s="53"/>
      <c r="G3" s="10"/>
      <c r="H3" s="10"/>
      <c r="I3" s="10"/>
      <c r="J3" s="54"/>
      <c r="K3" s="55"/>
      <c r="L3" s="55"/>
      <c r="M3" s="54"/>
      <c r="N3" s="54"/>
    </row>
    <row r="4" spans="2:14" s="11" customFormat="1" ht="21" customHeight="1" thickBot="1">
      <c r="B4" s="56"/>
      <c r="C4" s="57" t="s">
        <v>61</v>
      </c>
      <c r="D4" s="53"/>
      <c r="E4" s="53"/>
      <c r="F4" s="53"/>
      <c r="G4" s="53"/>
      <c r="H4" s="54"/>
      <c r="I4" s="54"/>
      <c r="J4" s="54"/>
      <c r="K4" s="10"/>
      <c r="L4" s="10"/>
      <c r="M4" s="54"/>
      <c r="N4" s="54"/>
    </row>
    <row r="5" spans="2:13" s="11" customFormat="1" ht="42.75" customHeight="1" thickBot="1">
      <c r="B5" s="12"/>
      <c r="C5" s="13"/>
      <c r="D5" s="14"/>
      <c r="E5" s="14"/>
      <c r="F5" s="10"/>
      <c r="G5" s="32" t="s">
        <v>53</v>
      </c>
      <c r="H5" s="10"/>
      <c r="J5" s="10"/>
      <c r="K5" s="15"/>
      <c r="M5" s="47" t="s">
        <v>53</v>
      </c>
    </row>
    <row r="6" spans="2:15" s="11" customFormat="1" ht="94.5" customHeight="1" thickBot="1" thickTop="1">
      <c r="B6" s="16" t="s">
        <v>1</v>
      </c>
      <c r="C6" s="17" t="s">
        <v>64</v>
      </c>
      <c r="D6" s="17" t="s">
        <v>0</v>
      </c>
      <c r="E6" s="17" t="s">
        <v>65</v>
      </c>
      <c r="F6" s="17" t="s">
        <v>66</v>
      </c>
      <c r="G6" s="33" t="s">
        <v>54</v>
      </c>
      <c r="H6" s="17" t="s">
        <v>67</v>
      </c>
      <c r="I6" s="23" t="s">
        <v>68</v>
      </c>
      <c r="J6" s="17" t="s">
        <v>69</v>
      </c>
      <c r="K6" s="24" t="s">
        <v>5</v>
      </c>
      <c r="L6" s="17" t="s">
        <v>6</v>
      </c>
      <c r="M6" s="22" t="s">
        <v>7</v>
      </c>
      <c r="N6" s="22" t="s">
        <v>8</v>
      </c>
      <c r="O6" s="22" t="s">
        <v>9</v>
      </c>
    </row>
    <row r="7" spans="2:16" ht="70.5" customHeight="1" thickBot="1" thickTop="1">
      <c r="B7" s="59">
        <v>1</v>
      </c>
      <c r="C7" s="60" t="s">
        <v>12</v>
      </c>
      <c r="D7" s="61">
        <v>1</v>
      </c>
      <c r="E7" s="62" t="s">
        <v>11</v>
      </c>
      <c r="F7" s="60" t="s">
        <v>40</v>
      </c>
      <c r="G7" s="37" t="s">
        <v>70</v>
      </c>
      <c r="H7" s="63"/>
      <c r="I7" s="63" t="s">
        <v>13</v>
      </c>
      <c r="J7" s="63" t="s">
        <v>14</v>
      </c>
      <c r="K7" s="25">
        <f aca="true" t="shared" si="0" ref="K7:K29">D7*L7</f>
        <v>500</v>
      </c>
      <c r="L7" s="26">
        <v>500</v>
      </c>
      <c r="M7" s="38">
        <v>442</v>
      </c>
      <c r="N7" s="39">
        <f aca="true" t="shared" si="1" ref="N7:N29">D7*M7</f>
        <v>442</v>
      </c>
      <c r="O7" s="27" t="str">
        <f>IF(ISNUMBER(M7),IF(M7&gt;L7,"NEVYHOVUJE","VYHOVUJE")," ")</f>
        <v>VYHOVUJE</v>
      </c>
      <c r="P7" s="64"/>
    </row>
    <row r="8" spans="2:16" ht="69" customHeight="1" thickBot="1" thickTop="1">
      <c r="B8" s="59">
        <v>2</v>
      </c>
      <c r="C8" s="60" t="s">
        <v>15</v>
      </c>
      <c r="D8" s="61">
        <v>1</v>
      </c>
      <c r="E8" s="62" t="s">
        <v>11</v>
      </c>
      <c r="F8" s="60" t="s">
        <v>41</v>
      </c>
      <c r="G8" s="37" t="s">
        <v>71</v>
      </c>
      <c r="H8" s="63"/>
      <c r="I8" s="63" t="s">
        <v>57</v>
      </c>
      <c r="J8" s="63" t="s">
        <v>28</v>
      </c>
      <c r="K8" s="25">
        <f t="shared" si="0"/>
        <v>3000</v>
      </c>
      <c r="L8" s="26">
        <v>3000</v>
      </c>
      <c r="M8" s="38">
        <v>640</v>
      </c>
      <c r="N8" s="39">
        <f t="shared" si="1"/>
        <v>640</v>
      </c>
      <c r="O8" s="27" t="str">
        <f aca="true" t="shared" si="2" ref="O8:O29">IF(ISNUMBER(M8),IF(M8&gt;L8,"NEVYHOVUJE","VYHOVUJE")," ")</f>
        <v>VYHOVUJE</v>
      </c>
      <c r="P8" s="64"/>
    </row>
    <row r="9" spans="2:16" ht="77.25" customHeight="1" thickTop="1">
      <c r="B9" s="65">
        <v>3</v>
      </c>
      <c r="C9" s="66" t="s">
        <v>17</v>
      </c>
      <c r="D9" s="67">
        <v>1</v>
      </c>
      <c r="E9" s="68" t="s">
        <v>11</v>
      </c>
      <c r="F9" s="66" t="s">
        <v>42</v>
      </c>
      <c r="G9" s="40" t="s">
        <v>73</v>
      </c>
      <c r="H9" s="98"/>
      <c r="I9" s="98" t="s">
        <v>38</v>
      </c>
      <c r="J9" s="98" t="s">
        <v>16</v>
      </c>
      <c r="K9" s="28">
        <f t="shared" si="0"/>
        <v>2000</v>
      </c>
      <c r="L9" s="29">
        <v>2000</v>
      </c>
      <c r="M9" s="41">
        <v>475</v>
      </c>
      <c r="N9" s="42">
        <f t="shared" si="1"/>
        <v>475</v>
      </c>
      <c r="O9" s="30" t="str">
        <f t="shared" si="2"/>
        <v>VYHOVUJE</v>
      </c>
      <c r="P9" s="64"/>
    </row>
    <row r="10" spans="2:16" ht="69" customHeight="1">
      <c r="B10" s="69">
        <v>4</v>
      </c>
      <c r="C10" s="70" t="s">
        <v>19</v>
      </c>
      <c r="D10" s="71">
        <v>1</v>
      </c>
      <c r="E10" s="72" t="s">
        <v>11</v>
      </c>
      <c r="F10" s="70" t="s">
        <v>42</v>
      </c>
      <c r="G10" s="34" t="s">
        <v>74</v>
      </c>
      <c r="H10" s="99"/>
      <c r="I10" s="99"/>
      <c r="J10" s="99"/>
      <c r="K10" s="4">
        <f t="shared" si="0"/>
        <v>2000</v>
      </c>
      <c r="L10" s="5">
        <v>2000</v>
      </c>
      <c r="M10" s="43">
        <v>475</v>
      </c>
      <c r="N10" s="44">
        <f t="shared" si="1"/>
        <v>475</v>
      </c>
      <c r="O10" s="20" t="str">
        <f t="shared" si="2"/>
        <v>VYHOVUJE</v>
      </c>
      <c r="P10" s="64"/>
    </row>
    <row r="11" spans="2:16" ht="60.75" customHeight="1">
      <c r="B11" s="69">
        <v>5</v>
      </c>
      <c r="C11" s="70" t="s">
        <v>18</v>
      </c>
      <c r="D11" s="71">
        <v>1</v>
      </c>
      <c r="E11" s="72" t="s">
        <v>11</v>
      </c>
      <c r="F11" s="70" t="s">
        <v>43</v>
      </c>
      <c r="G11" s="34" t="s">
        <v>72</v>
      </c>
      <c r="H11" s="99"/>
      <c r="I11" s="99"/>
      <c r="J11" s="99"/>
      <c r="K11" s="4">
        <f t="shared" si="0"/>
        <v>1800</v>
      </c>
      <c r="L11" s="5">
        <v>1800</v>
      </c>
      <c r="M11" s="43">
        <v>491</v>
      </c>
      <c r="N11" s="44">
        <f t="shared" si="1"/>
        <v>491</v>
      </c>
      <c r="O11" s="20" t="str">
        <f t="shared" si="2"/>
        <v>VYHOVUJE</v>
      </c>
      <c r="P11" s="64"/>
    </row>
    <row r="12" spans="1:16" ht="60" customHeight="1" thickBot="1">
      <c r="A12" s="73"/>
      <c r="B12" s="74">
        <v>6</v>
      </c>
      <c r="C12" s="75" t="s">
        <v>20</v>
      </c>
      <c r="D12" s="76">
        <v>1</v>
      </c>
      <c r="E12" s="77" t="s">
        <v>11</v>
      </c>
      <c r="F12" s="75" t="s">
        <v>42</v>
      </c>
      <c r="G12" s="35" t="s">
        <v>75</v>
      </c>
      <c r="H12" s="100"/>
      <c r="I12" s="100"/>
      <c r="J12" s="100"/>
      <c r="K12" s="6">
        <f t="shared" si="0"/>
        <v>2000</v>
      </c>
      <c r="L12" s="7">
        <v>2000</v>
      </c>
      <c r="M12" s="45">
        <v>475</v>
      </c>
      <c r="N12" s="46">
        <f t="shared" si="1"/>
        <v>475</v>
      </c>
      <c r="O12" s="21" t="str">
        <f t="shared" si="2"/>
        <v>VYHOVUJE</v>
      </c>
      <c r="P12" s="64"/>
    </row>
    <row r="13" spans="2:16" ht="67.5" customHeight="1" thickTop="1">
      <c r="B13" s="65">
        <v>7</v>
      </c>
      <c r="C13" s="66" t="s">
        <v>21</v>
      </c>
      <c r="D13" s="67">
        <v>2</v>
      </c>
      <c r="E13" s="68" t="s">
        <v>11</v>
      </c>
      <c r="F13" s="66" t="s">
        <v>42</v>
      </c>
      <c r="G13" s="40" t="s">
        <v>73</v>
      </c>
      <c r="H13" s="98"/>
      <c r="I13" s="98" t="s">
        <v>22</v>
      </c>
      <c r="J13" s="98" t="s">
        <v>14</v>
      </c>
      <c r="K13" s="28">
        <f t="shared" si="0"/>
        <v>5400</v>
      </c>
      <c r="L13" s="29">
        <v>2700</v>
      </c>
      <c r="M13" s="41">
        <v>475</v>
      </c>
      <c r="N13" s="42">
        <f t="shared" si="1"/>
        <v>950</v>
      </c>
      <c r="O13" s="30" t="str">
        <f t="shared" si="2"/>
        <v>VYHOVUJE</v>
      </c>
      <c r="P13" s="64"/>
    </row>
    <row r="14" spans="2:16" ht="72.75" customHeight="1">
      <c r="B14" s="69">
        <v>8</v>
      </c>
      <c r="C14" s="70" t="s">
        <v>19</v>
      </c>
      <c r="D14" s="71">
        <v>1</v>
      </c>
      <c r="E14" s="72" t="s">
        <v>11</v>
      </c>
      <c r="F14" s="70" t="s">
        <v>42</v>
      </c>
      <c r="G14" s="34" t="s">
        <v>74</v>
      </c>
      <c r="H14" s="99"/>
      <c r="I14" s="99"/>
      <c r="J14" s="99"/>
      <c r="K14" s="4">
        <f t="shared" si="0"/>
        <v>2700</v>
      </c>
      <c r="L14" s="5">
        <v>2700</v>
      </c>
      <c r="M14" s="43">
        <v>475</v>
      </c>
      <c r="N14" s="44">
        <f t="shared" si="1"/>
        <v>475</v>
      </c>
      <c r="O14" s="20" t="str">
        <f t="shared" si="2"/>
        <v>VYHOVUJE</v>
      </c>
      <c r="P14" s="64"/>
    </row>
    <row r="15" spans="2:16" ht="78" customHeight="1" thickBot="1">
      <c r="B15" s="74">
        <v>9</v>
      </c>
      <c r="C15" s="75" t="s">
        <v>23</v>
      </c>
      <c r="D15" s="76">
        <v>2</v>
      </c>
      <c r="E15" s="77" t="s">
        <v>11</v>
      </c>
      <c r="F15" s="75" t="s">
        <v>43</v>
      </c>
      <c r="G15" s="34" t="s">
        <v>72</v>
      </c>
      <c r="H15" s="100"/>
      <c r="I15" s="100"/>
      <c r="J15" s="100"/>
      <c r="K15" s="6">
        <f t="shared" si="0"/>
        <v>5400</v>
      </c>
      <c r="L15" s="7">
        <v>2700</v>
      </c>
      <c r="M15" s="45">
        <v>491</v>
      </c>
      <c r="N15" s="46">
        <f t="shared" si="1"/>
        <v>982</v>
      </c>
      <c r="O15" s="21" t="str">
        <f t="shared" si="2"/>
        <v>VYHOVUJE</v>
      </c>
      <c r="P15" s="64"/>
    </row>
    <row r="16" spans="1:16" ht="94.5" customHeight="1" thickTop="1">
      <c r="A16" s="78"/>
      <c r="B16" s="65">
        <v>10</v>
      </c>
      <c r="C16" s="66" t="s">
        <v>44</v>
      </c>
      <c r="D16" s="67">
        <v>2</v>
      </c>
      <c r="E16" s="68" t="s">
        <v>11</v>
      </c>
      <c r="F16" s="66" t="s">
        <v>62</v>
      </c>
      <c r="G16" s="40" t="s">
        <v>76</v>
      </c>
      <c r="H16" s="98"/>
      <c r="I16" s="98" t="s">
        <v>46</v>
      </c>
      <c r="J16" s="98" t="s">
        <v>24</v>
      </c>
      <c r="K16" s="28">
        <f t="shared" si="0"/>
        <v>2400</v>
      </c>
      <c r="L16" s="29">
        <v>1200</v>
      </c>
      <c r="M16" s="41">
        <v>315</v>
      </c>
      <c r="N16" s="42">
        <f t="shared" si="1"/>
        <v>630</v>
      </c>
      <c r="O16" s="30" t="str">
        <f t="shared" si="2"/>
        <v>VYHOVUJE</v>
      </c>
      <c r="P16" s="64"/>
    </row>
    <row r="17" spans="1:16" ht="100.5" customHeight="1" thickBot="1">
      <c r="A17" s="73"/>
      <c r="B17" s="74">
        <v>11</v>
      </c>
      <c r="C17" s="75" t="s">
        <v>45</v>
      </c>
      <c r="D17" s="76">
        <v>1</v>
      </c>
      <c r="E17" s="77"/>
      <c r="F17" s="75" t="s">
        <v>62</v>
      </c>
      <c r="G17" s="35" t="s">
        <v>77</v>
      </c>
      <c r="H17" s="100"/>
      <c r="I17" s="100"/>
      <c r="J17" s="100"/>
      <c r="K17" s="6">
        <f t="shared" si="0"/>
        <v>1000</v>
      </c>
      <c r="L17" s="7">
        <v>1000</v>
      </c>
      <c r="M17" s="45">
        <v>190</v>
      </c>
      <c r="N17" s="46">
        <f t="shared" si="1"/>
        <v>190</v>
      </c>
      <c r="O17" s="21" t="str">
        <f t="shared" si="2"/>
        <v>VYHOVUJE</v>
      </c>
      <c r="P17" s="64"/>
    </row>
    <row r="18" spans="2:16" ht="69" customHeight="1" thickTop="1">
      <c r="B18" s="65">
        <v>12</v>
      </c>
      <c r="C18" s="66" t="s">
        <v>23</v>
      </c>
      <c r="D18" s="67">
        <v>2</v>
      </c>
      <c r="E18" s="68" t="s">
        <v>11</v>
      </c>
      <c r="F18" s="66" t="s">
        <v>63</v>
      </c>
      <c r="G18" s="34" t="s">
        <v>72</v>
      </c>
      <c r="H18" s="98"/>
      <c r="I18" s="98" t="s">
        <v>37</v>
      </c>
      <c r="J18" s="98" t="s">
        <v>25</v>
      </c>
      <c r="K18" s="28">
        <f t="shared" si="0"/>
        <v>2000</v>
      </c>
      <c r="L18" s="29">
        <v>1000</v>
      </c>
      <c r="M18" s="41">
        <v>491</v>
      </c>
      <c r="N18" s="42">
        <f t="shared" si="1"/>
        <v>982</v>
      </c>
      <c r="O18" s="30" t="str">
        <f t="shared" si="2"/>
        <v>VYHOVUJE</v>
      </c>
      <c r="P18" s="64"/>
    </row>
    <row r="19" spans="2:16" ht="57.75" customHeight="1" thickBot="1">
      <c r="B19" s="69">
        <v>13</v>
      </c>
      <c r="C19" s="70" t="s">
        <v>20</v>
      </c>
      <c r="D19" s="71">
        <v>2</v>
      </c>
      <c r="E19" s="72" t="s">
        <v>11</v>
      </c>
      <c r="F19" s="70" t="s">
        <v>47</v>
      </c>
      <c r="G19" s="35" t="s">
        <v>75</v>
      </c>
      <c r="H19" s="99"/>
      <c r="I19" s="99"/>
      <c r="J19" s="99"/>
      <c r="K19" s="4">
        <f t="shared" si="0"/>
        <v>2000</v>
      </c>
      <c r="L19" s="5">
        <v>1000</v>
      </c>
      <c r="M19" s="43">
        <v>475</v>
      </c>
      <c r="N19" s="44">
        <f t="shared" si="1"/>
        <v>950</v>
      </c>
      <c r="O19" s="20" t="str">
        <f t="shared" si="2"/>
        <v>VYHOVUJE</v>
      </c>
      <c r="P19" s="64"/>
    </row>
    <row r="20" spans="2:16" ht="60" customHeight="1" thickTop="1">
      <c r="B20" s="69">
        <v>14</v>
      </c>
      <c r="C20" s="70" t="s">
        <v>21</v>
      </c>
      <c r="D20" s="71">
        <v>2</v>
      </c>
      <c r="E20" s="72" t="s">
        <v>11</v>
      </c>
      <c r="F20" s="70" t="s">
        <v>47</v>
      </c>
      <c r="G20" s="40" t="s">
        <v>73</v>
      </c>
      <c r="H20" s="99"/>
      <c r="I20" s="99"/>
      <c r="J20" s="99"/>
      <c r="K20" s="4">
        <f t="shared" si="0"/>
        <v>2000</v>
      </c>
      <c r="L20" s="5">
        <v>1000</v>
      </c>
      <c r="M20" s="43">
        <v>475</v>
      </c>
      <c r="N20" s="44">
        <f t="shared" si="1"/>
        <v>950</v>
      </c>
      <c r="O20" s="20" t="str">
        <f t="shared" si="2"/>
        <v>VYHOVUJE</v>
      </c>
      <c r="P20" s="64"/>
    </row>
    <row r="21" spans="1:16" ht="65.25" customHeight="1" thickBot="1">
      <c r="A21" s="73"/>
      <c r="B21" s="74">
        <v>15</v>
      </c>
      <c r="C21" s="75" t="s">
        <v>19</v>
      </c>
      <c r="D21" s="76">
        <v>2</v>
      </c>
      <c r="E21" s="77" t="s">
        <v>11</v>
      </c>
      <c r="F21" s="75" t="s">
        <v>47</v>
      </c>
      <c r="G21" s="34" t="s">
        <v>74</v>
      </c>
      <c r="H21" s="100"/>
      <c r="I21" s="100"/>
      <c r="J21" s="100"/>
      <c r="K21" s="6">
        <f t="shared" si="0"/>
        <v>2000</v>
      </c>
      <c r="L21" s="7">
        <v>1000</v>
      </c>
      <c r="M21" s="45">
        <v>475</v>
      </c>
      <c r="N21" s="46">
        <f t="shared" si="1"/>
        <v>950</v>
      </c>
      <c r="O21" s="21" t="str">
        <f t="shared" si="2"/>
        <v>VYHOVUJE</v>
      </c>
      <c r="P21" s="64"/>
    </row>
    <row r="22" spans="1:16" ht="67.5" customHeight="1" thickBot="1" thickTop="1">
      <c r="A22" s="79"/>
      <c r="B22" s="59">
        <v>16</v>
      </c>
      <c r="C22" s="60" t="s">
        <v>26</v>
      </c>
      <c r="D22" s="61">
        <v>2</v>
      </c>
      <c r="E22" s="62" t="s">
        <v>11</v>
      </c>
      <c r="F22" s="60" t="s">
        <v>48</v>
      </c>
      <c r="G22" s="37" t="s">
        <v>78</v>
      </c>
      <c r="H22" s="63"/>
      <c r="I22" s="63" t="s">
        <v>27</v>
      </c>
      <c r="J22" s="63" t="s">
        <v>28</v>
      </c>
      <c r="K22" s="25">
        <f t="shared" si="0"/>
        <v>1200</v>
      </c>
      <c r="L22" s="26">
        <v>600</v>
      </c>
      <c r="M22" s="38">
        <v>470</v>
      </c>
      <c r="N22" s="39">
        <f t="shared" si="1"/>
        <v>940</v>
      </c>
      <c r="O22" s="27" t="str">
        <f t="shared" si="2"/>
        <v>VYHOVUJE</v>
      </c>
      <c r="P22" s="64"/>
    </row>
    <row r="23" spans="2:16" ht="70.5" customHeight="1" thickTop="1">
      <c r="B23" s="65">
        <v>17</v>
      </c>
      <c r="C23" s="66" t="s">
        <v>29</v>
      </c>
      <c r="D23" s="67">
        <v>1</v>
      </c>
      <c r="E23" s="68" t="s">
        <v>11</v>
      </c>
      <c r="F23" s="66" t="s">
        <v>50</v>
      </c>
      <c r="G23" s="40" t="s">
        <v>79</v>
      </c>
      <c r="H23" s="98"/>
      <c r="I23" s="104" t="s">
        <v>59</v>
      </c>
      <c r="J23" s="104" t="s">
        <v>30</v>
      </c>
      <c r="K23" s="28">
        <f t="shared" si="0"/>
        <v>300</v>
      </c>
      <c r="L23" s="29">
        <v>300</v>
      </c>
      <c r="M23" s="41">
        <v>300</v>
      </c>
      <c r="N23" s="42">
        <f t="shared" si="1"/>
        <v>300</v>
      </c>
      <c r="O23" s="30" t="str">
        <f t="shared" si="2"/>
        <v>VYHOVUJE</v>
      </c>
      <c r="P23" s="64"/>
    </row>
    <row r="24" spans="1:16" ht="76.5" customHeight="1" thickBot="1">
      <c r="A24" s="73"/>
      <c r="B24" s="74">
        <v>18</v>
      </c>
      <c r="C24" s="75" t="s">
        <v>31</v>
      </c>
      <c r="D24" s="76">
        <v>2</v>
      </c>
      <c r="E24" s="77" t="s">
        <v>11</v>
      </c>
      <c r="F24" s="75" t="s">
        <v>49</v>
      </c>
      <c r="G24" s="35" t="s">
        <v>78</v>
      </c>
      <c r="H24" s="100"/>
      <c r="I24" s="105"/>
      <c r="J24" s="105"/>
      <c r="K24" s="6">
        <f t="shared" si="0"/>
        <v>1040</v>
      </c>
      <c r="L24" s="7">
        <v>520</v>
      </c>
      <c r="M24" s="45">
        <v>470</v>
      </c>
      <c r="N24" s="46">
        <f t="shared" si="1"/>
        <v>940</v>
      </c>
      <c r="O24" s="21" t="str">
        <f t="shared" si="2"/>
        <v>VYHOVUJE</v>
      </c>
      <c r="P24" s="64"/>
    </row>
    <row r="25" spans="1:16" ht="78.75" customHeight="1" thickBot="1" thickTop="1">
      <c r="A25" s="73"/>
      <c r="B25" s="59">
        <v>19</v>
      </c>
      <c r="C25" s="60" t="s">
        <v>32</v>
      </c>
      <c r="D25" s="61">
        <v>1</v>
      </c>
      <c r="E25" s="62" t="s">
        <v>11</v>
      </c>
      <c r="F25" s="60" t="s">
        <v>40</v>
      </c>
      <c r="G25" s="37" t="s">
        <v>80</v>
      </c>
      <c r="H25" s="63"/>
      <c r="I25" s="63" t="s">
        <v>58</v>
      </c>
      <c r="J25" s="63" t="s">
        <v>14</v>
      </c>
      <c r="K25" s="25">
        <f t="shared" si="0"/>
        <v>260</v>
      </c>
      <c r="L25" s="26">
        <v>260</v>
      </c>
      <c r="M25" s="38">
        <v>260</v>
      </c>
      <c r="N25" s="39">
        <f t="shared" si="1"/>
        <v>260</v>
      </c>
      <c r="O25" s="27" t="str">
        <f t="shared" si="2"/>
        <v>VYHOVUJE</v>
      </c>
      <c r="P25" s="64"/>
    </row>
    <row r="26" spans="2:16" ht="66" customHeight="1" thickTop="1">
      <c r="B26" s="65">
        <v>20</v>
      </c>
      <c r="C26" s="66" t="s">
        <v>29</v>
      </c>
      <c r="D26" s="67">
        <v>1</v>
      </c>
      <c r="E26" s="68" t="s">
        <v>11</v>
      </c>
      <c r="F26" s="66" t="s">
        <v>51</v>
      </c>
      <c r="G26" s="40" t="s">
        <v>79</v>
      </c>
      <c r="H26" s="98"/>
      <c r="I26" s="98" t="s">
        <v>60</v>
      </c>
      <c r="J26" s="98" t="s">
        <v>14</v>
      </c>
      <c r="K26" s="28">
        <f t="shared" si="0"/>
        <v>300</v>
      </c>
      <c r="L26" s="29">
        <v>300</v>
      </c>
      <c r="M26" s="41">
        <v>300</v>
      </c>
      <c r="N26" s="42">
        <f t="shared" si="1"/>
        <v>300</v>
      </c>
      <c r="O26" s="30" t="str">
        <f t="shared" si="2"/>
        <v>VYHOVUJE</v>
      </c>
      <c r="P26" s="64"/>
    </row>
    <row r="27" spans="2:16" ht="56.25" customHeight="1">
      <c r="B27" s="69">
        <v>21</v>
      </c>
      <c r="C27" s="70" t="s">
        <v>33</v>
      </c>
      <c r="D27" s="71">
        <v>1</v>
      </c>
      <c r="E27" s="72" t="s">
        <v>11</v>
      </c>
      <c r="F27" s="70" t="s">
        <v>52</v>
      </c>
      <c r="G27" s="34" t="s">
        <v>81</v>
      </c>
      <c r="H27" s="99"/>
      <c r="I27" s="99"/>
      <c r="J27" s="99"/>
      <c r="K27" s="4">
        <f t="shared" si="0"/>
        <v>260</v>
      </c>
      <c r="L27" s="5">
        <v>260</v>
      </c>
      <c r="M27" s="43">
        <v>260</v>
      </c>
      <c r="N27" s="44">
        <f t="shared" si="1"/>
        <v>260</v>
      </c>
      <c r="O27" s="20" t="str">
        <f t="shared" si="2"/>
        <v>VYHOVUJE</v>
      </c>
      <c r="P27" s="64"/>
    </row>
    <row r="28" spans="1:16" ht="64.5" customHeight="1" thickBot="1">
      <c r="A28" s="73"/>
      <c r="B28" s="74">
        <v>22</v>
      </c>
      <c r="C28" s="75" t="s">
        <v>34</v>
      </c>
      <c r="D28" s="76">
        <v>1</v>
      </c>
      <c r="E28" s="77" t="s">
        <v>11</v>
      </c>
      <c r="F28" s="75" t="s">
        <v>40</v>
      </c>
      <c r="G28" s="35" t="s">
        <v>82</v>
      </c>
      <c r="H28" s="100"/>
      <c r="I28" s="100"/>
      <c r="J28" s="100"/>
      <c r="K28" s="6">
        <f t="shared" si="0"/>
        <v>260</v>
      </c>
      <c r="L28" s="7">
        <v>260</v>
      </c>
      <c r="M28" s="45">
        <v>260</v>
      </c>
      <c r="N28" s="46">
        <f t="shared" si="1"/>
        <v>260</v>
      </c>
      <c r="O28" s="21" t="str">
        <f t="shared" si="2"/>
        <v>VYHOVUJE</v>
      </c>
      <c r="P28" s="64"/>
    </row>
    <row r="29" spans="1:16" ht="62.25" customHeight="1" thickBot="1" thickTop="1">
      <c r="A29" s="79"/>
      <c r="B29" s="59">
        <v>23</v>
      </c>
      <c r="C29" s="60" t="s">
        <v>34</v>
      </c>
      <c r="D29" s="61">
        <v>3</v>
      </c>
      <c r="E29" s="62" t="s">
        <v>11</v>
      </c>
      <c r="F29" s="60" t="s">
        <v>49</v>
      </c>
      <c r="G29" s="37" t="s">
        <v>83</v>
      </c>
      <c r="H29" s="63"/>
      <c r="I29" s="63" t="s">
        <v>35</v>
      </c>
      <c r="J29" s="63" t="s">
        <v>36</v>
      </c>
      <c r="K29" s="25">
        <f t="shared" si="0"/>
        <v>9600</v>
      </c>
      <c r="L29" s="26">
        <v>3200</v>
      </c>
      <c r="M29" s="38">
        <v>450</v>
      </c>
      <c r="N29" s="39">
        <f t="shared" si="1"/>
        <v>1350</v>
      </c>
      <c r="O29" s="27" t="str">
        <f t="shared" si="2"/>
        <v>VYHOVUJE</v>
      </c>
      <c r="P29" s="64"/>
    </row>
    <row r="30" spans="1:16" ht="13.5" customHeight="1" thickBot="1" thickTop="1">
      <c r="A30" s="80"/>
      <c r="B30" s="80"/>
      <c r="C30" s="81"/>
      <c r="D30" s="80"/>
      <c r="E30" s="81"/>
      <c r="F30" s="81"/>
      <c r="G30" s="82"/>
      <c r="H30" s="81"/>
      <c r="I30" s="81"/>
      <c r="J30" s="81"/>
      <c r="K30" s="80"/>
      <c r="L30" s="80"/>
      <c r="M30" s="80"/>
      <c r="N30" s="80"/>
      <c r="O30" s="80"/>
      <c r="P30" s="83"/>
    </row>
    <row r="31" spans="1:15" ht="60.75" customHeight="1" thickBot="1" thickTop="1">
      <c r="A31" s="84"/>
      <c r="B31" s="106" t="s">
        <v>55</v>
      </c>
      <c r="C31" s="106"/>
      <c r="D31" s="106"/>
      <c r="E31" s="106"/>
      <c r="F31" s="106"/>
      <c r="G31" s="106"/>
      <c r="H31" s="106"/>
      <c r="I31" s="85"/>
      <c r="J31" s="85"/>
      <c r="K31" s="1"/>
      <c r="L31" s="36" t="s">
        <v>3</v>
      </c>
      <c r="M31" s="107" t="s">
        <v>4</v>
      </c>
      <c r="N31" s="108"/>
      <c r="O31" s="109"/>
    </row>
    <row r="32" spans="1:15" ht="33" customHeight="1" thickBot="1" thickTop="1">
      <c r="A32" s="84"/>
      <c r="B32" s="86" t="s">
        <v>2</v>
      </c>
      <c r="C32" s="86"/>
      <c r="D32" s="86"/>
      <c r="E32" s="86"/>
      <c r="F32" s="86"/>
      <c r="G32" s="10"/>
      <c r="H32" s="87"/>
      <c r="I32" s="18"/>
      <c r="J32" s="18"/>
      <c r="K32" s="2"/>
      <c r="L32" s="31">
        <f>SUM(K7:K29)</f>
        <v>49420</v>
      </c>
      <c r="M32" s="110">
        <f>SUM(N7:N29)</f>
        <v>14667</v>
      </c>
      <c r="N32" s="111"/>
      <c r="O32" s="112"/>
    </row>
    <row r="33" spans="1:16" ht="39.75" customHeight="1" thickTop="1">
      <c r="A33" s="84"/>
      <c r="I33" s="19"/>
      <c r="J33" s="19"/>
      <c r="K33" s="90"/>
      <c r="L33" s="90"/>
      <c r="M33" s="91"/>
      <c r="N33" s="91"/>
      <c r="O33" s="91"/>
      <c r="P33" s="91"/>
    </row>
    <row r="34" spans="1:16" ht="19.9" customHeight="1">
      <c r="A34" s="84"/>
      <c r="I34" s="19"/>
      <c r="J34" s="19"/>
      <c r="K34" s="90"/>
      <c r="L34" s="3"/>
      <c r="M34" s="3"/>
      <c r="N34" s="3"/>
      <c r="O34" s="91"/>
      <c r="P34" s="91"/>
    </row>
    <row r="35" spans="1:16" ht="71.25" customHeight="1">
      <c r="A35" s="84"/>
      <c r="I35" s="19"/>
      <c r="J35" s="19"/>
      <c r="K35" s="90"/>
      <c r="L35" s="3"/>
      <c r="M35" s="3"/>
      <c r="N35" s="3"/>
      <c r="O35" s="91"/>
      <c r="P35" s="91"/>
    </row>
    <row r="36" spans="1:16" ht="36" customHeight="1">
      <c r="A36" s="84"/>
      <c r="I36" s="92"/>
      <c r="J36" s="92"/>
      <c r="K36" s="93"/>
      <c r="L36" s="90"/>
      <c r="M36" s="91"/>
      <c r="N36" s="91"/>
      <c r="O36" s="91"/>
      <c r="P36" s="91"/>
    </row>
    <row r="37" spans="1:16" ht="14.25" customHeight="1">
      <c r="A37" s="84"/>
      <c r="B37" s="91"/>
      <c r="C37" s="94"/>
      <c r="D37" s="95"/>
      <c r="E37" s="96"/>
      <c r="F37" s="94"/>
      <c r="G37" s="90"/>
      <c r="H37" s="94"/>
      <c r="I37" s="97"/>
      <c r="J37" s="97"/>
      <c r="K37" s="90"/>
      <c r="L37" s="90"/>
      <c r="M37" s="91"/>
      <c r="N37" s="91"/>
      <c r="O37" s="91"/>
      <c r="P37" s="91"/>
    </row>
    <row r="38" spans="1:16" ht="14.25" customHeight="1">
      <c r="A38" s="84"/>
      <c r="B38" s="91"/>
      <c r="C38" s="94"/>
      <c r="D38" s="95"/>
      <c r="E38" s="96"/>
      <c r="F38" s="94"/>
      <c r="G38" s="90"/>
      <c r="H38" s="94"/>
      <c r="I38" s="97"/>
      <c r="J38" s="97"/>
      <c r="K38" s="90"/>
      <c r="L38" s="90"/>
      <c r="M38" s="91"/>
      <c r="N38" s="91"/>
      <c r="O38" s="91"/>
      <c r="P38" s="91"/>
    </row>
    <row r="39" spans="1:16" ht="14.25" customHeight="1">
      <c r="A39" s="84"/>
      <c r="B39" s="91"/>
      <c r="C39" s="94"/>
      <c r="D39" s="95"/>
      <c r="E39" s="96"/>
      <c r="F39" s="94"/>
      <c r="G39" s="90"/>
      <c r="H39" s="94"/>
      <c r="I39" s="97"/>
      <c r="J39" s="97"/>
      <c r="K39" s="90"/>
      <c r="L39" s="90"/>
      <c r="M39" s="91"/>
      <c r="N39" s="91"/>
      <c r="O39" s="91"/>
      <c r="P39" s="91"/>
    </row>
    <row r="40" spans="1:16" ht="14.25" customHeight="1">
      <c r="A40" s="84"/>
      <c r="B40" s="91"/>
      <c r="C40" s="94"/>
      <c r="D40" s="95"/>
      <c r="E40" s="96"/>
      <c r="F40" s="94"/>
      <c r="G40" s="90"/>
      <c r="H40" s="94"/>
      <c r="I40" s="97"/>
      <c r="J40" s="97"/>
      <c r="K40" s="90"/>
      <c r="L40" s="90"/>
      <c r="M40" s="91"/>
      <c r="N40" s="91"/>
      <c r="O40" s="91"/>
      <c r="P40" s="91"/>
    </row>
    <row r="41" spans="3:11" ht="15">
      <c r="C41" s="11"/>
      <c r="D41" s="58"/>
      <c r="E41" s="11"/>
      <c r="F41" s="11"/>
      <c r="G41" s="58"/>
      <c r="H41" s="11"/>
      <c r="J41" s="11"/>
      <c r="K41" s="58"/>
    </row>
    <row r="42" spans="3:11" ht="15">
      <c r="C42" s="11"/>
      <c r="D42" s="58"/>
      <c r="E42" s="11"/>
      <c r="F42" s="11"/>
      <c r="G42" s="58"/>
      <c r="H42" s="11"/>
      <c r="J42" s="11"/>
      <c r="K42" s="58"/>
    </row>
    <row r="43" spans="3:11" ht="15">
      <c r="C43" s="11"/>
      <c r="D43" s="58"/>
      <c r="E43" s="11"/>
      <c r="F43" s="11"/>
      <c r="G43" s="58"/>
      <c r="H43" s="11"/>
      <c r="J43" s="11"/>
      <c r="K43" s="58"/>
    </row>
  </sheetData>
  <sheetProtection password="E85C" sheet="1" objects="1" scenarios="1" selectLockedCells="1"/>
  <mergeCells count="23">
    <mergeCell ref="B31:H31"/>
    <mergeCell ref="M31:O31"/>
    <mergeCell ref="J26:J28"/>
    <mergeCell ref="I26:I28"/>
    <mergeCell ref="M32:O32"/>
    <mergeCell ref="H26:H28"/>
    <mergeCell ref="I9:I12"/>
    <mergeCell ref="J9:J12"/>
    <mergeCell ref="I18:I21"/>
    <mergeCell ref="J18:J21"/>
    <mergeCell ref="I16:I17"/>
    <mergeCell ref="J16:J17"/>
    <mergeCell ref="I23:I24"/>
    <mergeCell ref="J23:J24"/>
    <mergeCell ref="H23:H24"/>
    <mergeCell ref="H16:H17"/>
    <mergeCell ref="H18:H21"/>
    <mergeCell ref="H9:H12"/>
    <mergeCell ref="H13:H15"/>
    <mergeCell ref="M2:O2"/>
    <mergeCell ref="B1:C1"/>
    <mergeCell ref="I13:I15"/>
    <mergeCell ref="J13:J15"/>
  </mergeCells>
  <conditionalFormatting sqref="D7 B7 B9:B29 D9:D29">
    <cfRule type="containsBlanks" priority="65" dxfId="41">
      <formula>LEN(TRIM(B7))=0</formula>
    </cfRule>
  </conditionalFormatting>
  <conditionalFormatting sqref="B7 B9:B29">
    <cfRule type="cellIs" priority="60" dxfId="40" operator="greaterThanOrEqual">
      <formula>1</formula>
    </cfRule>
  </conditionalFormatting>
  <conditionalFormatting sqref="G7">
    <cfRule type="notContainsBlanks" priority="30" dxfId="4">
      <formula>LEN(TRIM(G7))&gt;0</formula>
    </cfRule>
    <cfRule type="containsBlanks" priority="31" dxfId="0">
      <formula>LEN(TRIM(G7))=0</formula>
    </cfRule>
  </conditionalFormatting>
  <conditionalFormatting sqref="G7">
    <cfRule type="notContainsBlanks" priority="29" dxfId="2">
      <formula>LEN(TRIM(G7))&gt;0</formula>
    </cfRule>
  </conditionalFormatting>
  <conditionalFormatting sqref="G7">
    <cfRule type="notContainsBlanks" priority="28" dxfId="1">
      <formula>LEN(TRIM(G7))&gt;0</formula>
    </cfRule>
    <cfRule type="containsBlanks" priority="32" dxfId="0">
      <formula>LEN(TRIM(G7))=0</formula>
    </cfRule>
  </conditionalFormatting>
  <conditionalFormatting sqref="G9:G29">
    <cfRule type="notContainsBlanks" priority="25" dxfId="4">
      <formula>LEN(TRIM(G9))&gt;0</formula>
    </cfRule>
    <cfRule type="containsBlanks" priority="26" dxfId="0">
      <formula>LEN(TRIM(G9))=0</formula>
    </cfRule>
  </conditionalFormatting>
  <conditionalFormatting sqref="G9:G29">
    <cfRule type="notContainsBlanks" priority="24" dxfId="2">
      <formula>LEN(TRIM(G9))&gt;0</formula>
    </cfRule>
  </conditionalFormatting>
  <conditionalFormatting sqref="G9:G29">
    <cfRule type="notContainsBlanks" priority="23" dxfId="1">
      <formula>LEN(TRIM(G9))&gt;0</formula>
    </cfRule>
    <cfRule type="containsBlanks" priority="27" dxfId="0">
      <formula>LEN(TRIM(G9))=0</formula>
    </cfRule>
  </conditionalFormatting>
  <conditionalFormatting sqref="O7">
    <cfRule type="cellIs" priority="21" dxfId="34" operator="equal">
      <formula>"NEVYHOVUJE"</formula>
    </cfRule>
    <cfRule type="cellIs" priority="22" dxfId="33" operator="equal">
      <formula>"VYHOVUJE"</formula>
    </cfRule>
  </conditionalFormatting>
  <conditionalFormatting sqref="M7 M9:M29">
    <cfRule type="notContainsBlanks" priority="19" dxfId="4">
      <formula>LEN(TRIM(M7))&gt;0</formula>
    </cfRule>
    <cfRule type="containsBlanks" priority="20" dxfId="0">
      <formula>LEN(TRIM(M7))=0</formula>
    </cfRule>
  </conditionalFormatting>
  <conditionalFormatting sqref="M7 M9:M29">
    <cfRule type="notContainsBlanks" priority="18" dxfId="2">
      <formula>LEN(TRIM(M7))&gt;0</formula>
    </cfRule>
  </conditionalFormatting>
  <conditionalFormatting sqref="O9:O29">
    <cfRule type="cellIs" priority="16" dxfId="34" operator="equal">
      <formula>"NEVYHOVUJE"</formula>
    </cfRule>
    <cfRule type="cellIs" priority="17" dxfId="33" operator="equal">
      <formula>"VYHOVUJE"</formula>
    </cfRule>
  </conditionalFormatting>
  <conditionalFormatting sqref="D8 B8">
    <cfRule type="containsBlanks" priority="12" dxfId="41">
      <formula>LEN(TRIM(B8))=0</formula>
    </cfRule>
  </conditionalFormatting>
  <conditionalFormatting sqref="B8">
    <cfRule type="cellIs" priority="11" dxfId="40" operator="greaterThanOrEqual">
      <formula>1</formula>
    </cfRule>
  </conditionalFormatting>
  <conditionalFormatting sqref="G8">
    <cfRule type="notContainsBlanks" priority="8" dxfId="4">
      <formula>LEN(TRIM(G8))&gt;0</formula>
    </cfRule>
    <cfRule type="containsBlanks" priority="9" dxfId="0">
      <formula>LEN(TRIM(G8))=0</formula>
    </cfRule>
  </conditionalFormatting>
  <conditionalFormatting sqref="G8">
    <cfRule type="notContainsBlanks" priority="7" dxfId="2">
      <formula>LEN(TRIM(G8))&gt;0</formula>
    </cfRule>
  </conditionalFormatting>
  <conditionalFormatting sqref="G8">
    <cfRule type="notContainsBlanks" priority="6" dxfId="1">
      <formula>LEN(TRIM(G8))&gt;0</formula>
    </cfRule>
    <cfRule type="containsBlanks" priority="10" dxfId="0">
      <formula>LEN(TRIM(G8))=0</formula>
    </cfRule>
  </conditionalFormatting>
  <conditionalFormatting sqref="O8">
    <cfRule type="cellIs" priority="4" dxfId="34" operator="equal">
      <formula>"NEVYHOVUJE"</formula>
    </cfRule>
    <cfRule type="cellIs" priority="5" dxfId="33" operator="equal">
      <formula>"VYHOVUJE"</formula>
    </cfRule>
  </conditionalFormatting>
  <conditionalFormatting sqref="M8">
    <cfRule type="notContainsBlanks" priority="2" dxfId="4">
      <formula>LEN(TRIM(M8))&gt;0</formula>
    </cfRule>
    <cfRule type="containsBlanks" priority="3" dxfId="0">
      <formula>LEN(TRIM(M8))=0</formula>
    </cfRule>
  </conditionalFormatting>
  <conditionalFormatting sqref="M8">
    <cfRule type="notContainsBlanks" priority="1" dxfId="2">
      <formula>LEN(TRIM(M8))&gt;0</formula>
    </cfRule>
  </conditionalFormatting>
  <dataValidations count="1">
    <dataValidation type="list" showInputMessage="1" showErrorMessage="1" sqref="E7:E2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5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Nc9hvAcqVEJmgg6lWjKZUqeQrNE=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GeZs+ccrGrCgJfbyAxbcdEnetrU=</DigestValue>
    </Reference>
  </SignedInfo>
  <SignatureValue>DkXiOpArQZUgOuqWpjRWh3gk5RiY5w42y1FT4XUCB+BhIwFOTPtA3yQ5oUX7KM9Iq7ckbcHalFhD
9bzknYsLwFcRNhopAaUpQfGmYBZBTGLfZOrjnaN9fHTpVeZUtYePh8BzOcUHeiriYX0GiASyoxjZ
YUg3eXCFX9x7b+oNI4JEAmsvetad3Z4jZgb/J6JAQoWOnzddUEDFkDZTODpL8Z/sNs8d6lKd8+UJ
/hxI3Vs0oD2YwkZw4fuspZriNiLOqfNe2tgz/+nZ5nYH0ydpFs+yywKwSOkd+28xWwROUvakm6Za
FcAUCMcb2q5Cysg7ARdeqZY8q5D8Z/iC0j85jQ==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DKakCIgKjqZ8KbKMSYckQn8hjGs=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t4naFVV0WAZhDa0IdByOp4ttsBM=</DigestValue>
      </Reference>
      <Reference URI="/xl/styles.xml?ContentType=application/vnd.openxmlformats-officedocument.spreadsheetml.styles+xml">
        <DigestMethod Algorithm="http://www.w3.org/2000/09/xmldsig#sha1"/>
        <DigestValue>5MdvxKaeyf5yNb7JdKA8Dk6rTLE=</DigestValue>
      </Reference>
      <Reference URI="/xl/worksheets/sheet1.xml?ContentType=application/vnd.openxmlformats-officedocument.spreadsheetml.worksheet+xml">
        <DigestMethod Algorithm="http://www.w3.org/2000/09/xmldsig#sha1"/>
        <DigestValue>lP3fIizsmexWecBsQaWArfVEdIk=</DigestValue>
      </Reference>
      <Reference URI="/xl/sharedStrings.xml?ContentType=application/vnd.openxmlformats-officedocument.spreadsheetml.sharedStrings+xml">
        <DigestMethod Algorithm="http://www.w3.org/2000/09/xmldsig#sha1"/>
        <DigestValue>qFFHUFpOe98YBHVDyOBpkqWktDM=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ZMQI3cVitA+uaeTwmEM5EjJTRkw=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2016-11-25T14:14:23Z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2016-11-25T14:14:23Z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Adam</cp:lastModifiedBy>
  <cp:lastPrinted>2015-06-17T10:31:14Z</cp:lastPrinted>
  <dcterms:created xsi:type="dcterms:W3CDTF">2014-03-05T12:43:32Z</dcterms:created>
  <dcterms:modified xsi:type="dcterms:W3CDTF">2016-11-14T14:07:46Z</dcterms:modified>
  <cp:category/>
  <cp:version/>
  <cp:contentType/>
  <cp:contentStatus/>
</cp:coreProperties>
</file>