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055" yWindow="1335" windowWidth="19740" windowHeight="9630" tabRatio="939" activeTab="0"/>
  </bookViews>
  <sheets>
    <sheet name="Tonery" sheetId="22" r:id="rId1"/>
  </sheets>
  <definedNames>
    <definedName name="_xlnm.Print_Area" localSheetId="0">'Tonery'!$A$1:$Q$23</definedName>
  </definedNames>
  <calcPr calcId="145621"/>
</workbook>
</file>

<file path=xl/sharedStrings.xml><?xml version="1.0" encoding="utf-8"?>
<sst xmlns="http://schemas.openxmlformats.org/spreadsheetml/2006/main" count="104" uniqueCount="79">
  <si>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</si>
  <si>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</si>
  <si>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</si>
  <si>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</si>
  <si>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</si>
  <si>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</si>
  <si>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</si>
  <si>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</si>
  <si>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</si>
  <si>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</si>
  <si>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</si>
  <si>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</si>
  <si>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Toner do tiskárny HP LJ P1006</t>
  </si>
  <si>
    <t>ks</t>
  </si>
  <si>
    <t>Riegrova 11, Plzeň</t>
  </si>
  <si>
    <t>ANO</t>
  </si>
  <si>
    <t>SGS - 2016 - 011, RS 33180, zak. 333134, čin.1315</t>
  </si>
  <si>
    <t xml:space="preserve">Originální, nebo kompatibilní toner splňující podmínky certifikátu STMC. Minimální výtěžnost při 5% pokrytí 1500 stran. </t>
  </si>
  <si>
    <t>Univerzitní 22 Plzeň</t>
  </si>
  <si>
    <t>sada</t>
  </si>
  <si>
    <t>Jungmannova 1-3,Plzeň</t>
  </si>
  <si>
    <t>FST Svatošová tel.377638001</t>
  </si>
  <si>
    <t>Univerzitní 22,Plzeň</t>
  </si>
  <si>
    <t>Toner do tiskárny HP 2605 dtn červený</t>
  </si>
  <si>
    <t>Toner do tiskárny HP 2605 dtn žlutý</t>
  </si>
  <si>
    <t>Toner do tiskárny HP P3015 černý</t>
  </si>
  <si>
    <t>KPM Ircingová,tel.377633610</t>
  </si>
  <si>
    <t>Toner do tiskárny HP 1320 černý</t>
  </si>
  <si>
    <t>Toner do tiskárny HP CM2320 žlutý</t>
  </si>
  <si>
    <t>Teslova 5b budova C1,Plzeň</t>
  </si>
  <si>
    <t>Toner do tiskárny HP CM2320 červený</t>
  </si>
  <si>
    <t>Toner do tiskárny HP CM2320 modrý</t>
  </si>
  <si>
    <t>Toner do tiskárny HP CM2320 černý</t>
  </si>
  <si>
    <t>GAČR č.16-02760S</t>
  </si>
  <si>
    <t>NTC Ponížilová tel.377634782</t>
  </si>
  <si>
    <t>KAP Mudrová tel.725807715</t>
  </si>
  <si>
    <t>KPM Bultasová,tel.377633601</t>
  </si>
  <si>
    <t>DFF M.Šusová, tel. 5005</t>
  </si>
  <si>
    <t>Priloha_c._1_Kupni_smlouvy_technicka_specifikace_T-034-2016</t>
  </si>
  <si>
    <t>Vyplní dodavatel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</si>
  <si>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</si>
  <si>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</si>
  <si>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Tonery - 034 - 2016 (T-034-2016)</t>
  </si>
  <si>
    <t>Sada tonerů do HP LJ CM1312</t>
  </si>
  <si>
    <t>Originální nebo kompatibilní toner splňující podmínky certifikátu STMC. Minimální výtěžnost při pokrytí 5% 4000 stran</t>
  </si>
  <si>
    <t>Originální nebo kompatibilní toner splňující podmínky certifikátu STMC.Minimální výtěžnost při 5% pokrytí 6000 stran</t>
  </si>
  <si>
    <t>Originální nebo kompatibilní toner splňující podmínky certifikátu STMC.Minimální výtěžnost při 5% pokrytí 2800 stran</t>
  </si>
  <si>
    <t>Originální nebo kompatibilní toner splňující podmínky certifikátu STMC.Minimální výtěžnost při 5% pokrytí 3500 stran</t>
  </si>
  <si>
    <t>Toner do tiskárny HP 2420 černý</t>
  </si>
  <si>
    <t>Toner do tiskárny HP 2605 dtn černý</t>
  </si>
  <si>
    <t>Toner do tiskárny HP 2605 dtn modrý</t>
  </si>
  <si>
    <t>Originální, nebo kompatibilní toner splňující podmínky certifikátu STMC. Minimální výtěžnost při 5% pokrytí  2000 stran.</t>
  </si>
  <si>
    <t>Originální, nebo kompatibilní toner splňující podmínky certifikátu STMC. Minimální výtěžnost při 5% pokrytí 2500 stran</t>
  </si>
  <si>
    <t>Originální, nebo kompatibilní toner splňující podmínky certifikátu STMC. Minimální výtěžnost při 5% pokrytí 2000 stran</t>
  </si>
  <si>
    <t>Originální, nebo kompatibilní toner splňující podmínky certifikátu STMC. Minimální výtěžnost při 5% pokrytí 4000 stran.</t>
  </si>
  <si>
    <t>Originální, nebo kompatibilní toner splňující podmínky certifikátu STMC. Minimální výtěžnost při 5% pokrytí 12000 stran.</t>
  </si>
  <si>
    <t>Originální sada tonerů. Výtěžnost: černý 2200 stran, barevné 1400 stran.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</si>
  <si>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</si>
  <si>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Název</t>
  </si>
  <si>
    <t xml:space="preserve">Popis </t>
  </si>
  <si>
    <t>Fakturace</t>
  </si>
  <si>
    <t>samostatná faktura</t>
  </si>
  <si>
    <t xml:space="preserve">Měrná jednotka [MJ] </t>
  </si>
  <si>
    <t>Financováno
 z projektových finančních prostředků</t>
  </si>
  <si>
    <t xml:space="preserve">Kontaktní osoba 
k převzetí zboží </t>
  </si>
  <si>
    <t xml:space="preserve">Místo dodání 
</t>
  </si>
  <si>
    <t>komp. CB435A (1500 stran A4 při 5% pokrytí)</t>
  </si>
  <si>
    <t>komp. CE255A (6000 stran A4 při 5% pokrytí)</t>
  </si>
  <si>
    <t>komp. Q6511X (12000 stran A4 při 5% pokrytí)</t>
  </si>
  <si>
    <t>orig (CB540A + CF373AM)(černý 2200, barevné 1400 stran A4 při 5% pokrytí)</t>
  </si>
  <si>
    <t>komp. Q6000A(2500 stran A4 při 5% pokrytí)</t>
  </si>
  <si>
    <t>komp. Q6001A(2000 stran A4 při 5% pokrytí)</t>
  </si>
  <si>
    <t>komp. Q6003A(2000 stran A4 při 5% pokrytí)</t>
  </si>
  <si>
    <t>komp. Q6002A(2000 stran A4 při 5% pokrytí)</t>
  </si>
  <si>
    <t>komp. Q5949X(6000 stran A4 při 5% pokrytí)</t>
  </si>
  <si>
    <t>komp. CC530A(3500 stran A4 při 5% pokrytí)</t>
  </si>
  <si>
    <t>komp. CC531A(3000 stran A4 při 5% pokrytí)</t>
  </si>
  <si>
    <t>komp. CC532A(3000 stran A4 při 5% pokrytí)</t>
  </si>
  <si>
    <t>komp. CC533A(3000 stran A4 při 5% pokrytí)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</si>
</sst>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1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28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35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4877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29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31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26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26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23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26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30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2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24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18526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784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25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26525" y="1860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SheetLayoutView="55" workbookViewId="0" topLeftCell="G10">
      <selection activeCell="G16" sqref="G16"/>
    </sheetView>
  </sheetViews>
  <sheetFormatPr defaultColWidth="8.8515625" defaultRowHeight="15"/>
  <cols>
    <col min="1" max="1" width="1.421875" style="67" customWidth="1"/>
    <col min="2" max="2" width="5.7109375" style="67" customWidth="1"/>
    <col min="3" max="3" width="43.421875" style="9" customWidth="1"/>
    <col min="4" max="4" width="9.7109375" style="86" customWidth="1"/>
    <col min="5" max="5" width="9.00390625" style="13" customWidth="1"/>
    <col min="6" max="6" width="40.7109375" style="9" customWidth="1"/>
    <col min="7" max="7" width="29.140625" style="87" customWidth="1"/>
    <col min="8" max="8" width="20.8515625" style="9" customWidth="1"/>
    <col min="9" max="9" width="19.00390625" style="9" customWidth="1"/>
    <col min="10" max="10" width="28.00390625" style="10" customWidth="1"/>
    <col min="11" max="11" width="18.57421875" style="10" customWidth="1"/>
    <col min="12" max="12" width="19.421875" style="9" customWidth="1"/>
    <col min="13" max="13" width="22.140625" style="87" customWidth="1"/>
    <col min="14" max="14" width="20.8515625" style="67" customWidth="1"/>
    <col min="15" max="15" width="16.8515625" style="67" customWidth="1"/>
    <col min="16" max="16" width="21.00390625" style="67" customWidth="1"/>
    <col min="17" max="17" width="19.421875" style="67" customWidth="1"/>
    <col min="18" max="18" width="8.8515625" style="67" customWidth="1"/>
    <col min="19" max="19" width="14.57421875" style="67" customWidth="1"/>
    <col min="20" max="16384" width="8.8515625" style="67" customWidth="1"/>
  </cols>
  <sheetData>
    <row r="1" spans="2:17" s="10" customFormat="1" ht="24.6" customHeight="1">
      <c r="B1" s="103" t="s">
        <v>42</v>
      </c>
      <c r="C1" s="104"/>
      <c r="D1" s="13"/>
      <c r="E1" s="13"/>
      <c r="F1" s="9"/>
      <c r="G1" s="51"/>
      <c r="H1" s="52"/>
      <c r="I1" s="53"/>
      <c r="J1" s="53"/>
      <c r="K1" s="54"/>
      <c r="L1" s="9"/>
      <c r="M1" s="9"/>
      <c r="O1" s="108" t="s">
        <v>38</v>
      </c>
      <c r="P1" s="108"/>
      <c r="Q1" s="108"/>
    </row>
    <row r="2" spans="3:17" s="10" customFormat="1" ht="18.75" customHeight="1">
      <c r="C2" s="9"/>
      <c r="D2" s="7"/>
      <c r="E2" s="8"/>
      <c r="F2" s="9"/>
      <c r="G2" s="107"/>
      <c r="H2" s="107"/>
      <c r="I2" s="107"/>
      <c r="J2" s="107"/>
      <c r="K2" s="107"/>
      <c r="L2" s="9"/>
      <c r="M2" s="9"/>
      <c r="N2" s="28"/>
      <c r="O2" s="29"/>
      <c r="P2" s="29"/>
      <c r="Q2" s="29"/>
    </row>
    <row r="3" spans="2:16" s="10" customFormat="1" ht="24" customHeight="1">
      <c r="B3" s="55"/>
      <c r="C3" s="56" t="s">
        <v>11</v>
      </c>
      <c r="D3" s="57"/>
      <c r="E3" s="57"/>
      <c r="F3" s="57"/>
      <c r="G3" s="58"/>
      <c r="H3" s="58"/>
      <c r="I3" s="58"/>
      <c r="J3" s="58"/>
      <c r="K3" s="58"/>
      <c r="L3" s="59"/>
      <c r="M3" s="60"/>
      <c r="N3" s="60"/>
      <c r="O3" s="59"/>
      <c r="P3" s="59"/>
    </row>
    <row r="4" spans="2:16" s="10" customFormat="1" ht="21" customHeight="1" thickBot="1">
      <c r="B4" s="61"/>
      <c r="C4" s="62" t="s">
        <v>39</v>
      </c>
      <c r="D4" s="57"/>
      <c r="E4" s="57"/>
      <c r="F4" s="57"/>
      <c r="G4" s="57"/>
      <c r="H4" s="59"/>
      <c r="I4" s="59"/>
      <c r="J4" s="59"/>
      <c r="K4" s="59"/>
      <c r="L4" s="59"/>
      <c r="M4" s="9"/>
      <c r="N4" s="9"/>
      <c r="O4" s="59"/>
      <c r="P4" s="59"/>
    </row>
    <row r="5" spans="2:15" s="10" customFormat="1" ht="42.75" customHeight="1" thickBot="1">
      <c r="B5" s="11"/>
      <c r="C5" s="12"/>
      <c r="D5" s="13"/>
      <c r="E5" s="13"/>
      <c r="F5" s="9"/>
      <c r="G5" s="24" t="s">
        <v>40</v>
      </c>
      <c r="H5" s="9"/>
      <c r="I5" s="9"/>
      <c r="J5" s="63"/>
      <c r="L5" s="9"/>
      <c r="M5" s="14"/>
      <c r="O5" s="25" t="s">
        <v>40</v>
      </c>
    </row>
    <row r="6" spans="2:17" s="10" customFormat="1" ht="101.25" customHeight="1" thickBot="1" thickTop="1">
      <c r="B6" s="15" t="s">
        <v>1</v>
      </c>
      <c r="C6" s="26" t="s">
        <v>58</v>
      </c>
      <c r="D6" s="26" t="s">
        <v>0</v>
      </c>
      <c r="E6" s="26" t="s">
        <v>62</v>
      </c>
      <c r="F6" s="26" t="s">
        <v>59</v>
      </c>
      <c r="G6" s="16" t="s">
        <v>2</v>
      </c>
      <c r="H6" s="26" t="s">
        <v>60</v>
      </c>
      <c r="I6" s="26" t="s">
        <v>63</v>
      </c>
      <c r="J6" s="26" t="s">
        <v>41</v>
      </c>
      <c r="K6" s="50" t="s">
        <v>64</v>
      </c>
      <c r="L6" s="26" t="s">
        <v>65</v>
      </c>
      <c r="M6" s="26" t="s">
        <v>6</v>
      </c>
      <c r="N6" s="26" t="s">
        <v>7</v>
      </c>
      <c r="O6" s="22" t="s">
        <v>8</v>
      </c>
      <c r="P6" s="50" t="s">
        <v>9</v>
      </c>
      <c r="Q6" s="50" t="s">
        <v>10</v>
      </c>
    </row>
    <row r="7" spans="2:19" ht="80.25" customHeight="1" thickBot="1" thickTop="1">
      <c r="B7" s="64">
        <v>1</v>
      </c>
      <c r="C7" s="65" t="s">
        <v>12</v>
      </c>
      <c r="D7" s="66">
        <v>2</v>
      </c>
      <c r="E7" s="42" t="s">
        <v>13</v>
      </c>
      <c r="F7" s="65" t="s">
        <v>17</v>
      </c>
      <c r="G7" s="41" t="s">
        <v>66</v>
      </c>
      <c r="H7" s="42" t="s">
        <v>61</v>
      </c>
      <c r="I7" s="42" t="s">
        <v>15</v>
      </c>
      <c r="J7" s="42" t="s">
        <v>16</v>
      </c>
      <c r="K7" s="42" t="s">
        <v>37</v>
      </c>
      <c r="L7" s="42" t="s">
        <v>14</v>
      </c>
      <c r="M7" s="43">
        <f aca="true" t="shared" si="0" ref="M7:M20">D7*N7</f>
        <v>800</v>
      </c>
      <c r="N7" s="44">
        <v>400</v>
      </c>
      <c r="O7" s="45">
        <v>249</v>
      </c>
      <c r="P7" s="46">
        <f aca="true" t="shared" si="1" ref="P7:P20">D7*O7</f>
        <v>498</v>
      </c>
      <c r="Q7" s="47" t="str">
        <f aca="true" t="shared" si="2" ref="Q7:Q20">IF(ISNUMBER(O7),IF(O7&gt;N7,"NEVYHOVUJE","VYHOVUJE")," ")</f>
        <v>VYHOVUJE</v>
      </c>
      <c r="S7" s="68"/>
    </row>
    <row r="8" spans="2:19" ht="71.25" customHeight="1" thickTop="1">
      <c r="B8" s="69">
        <v>2</v>
      </c>
      <c r="C8" s="70" t="s">
        <v>25</v>
      </c>
      <c r="D8" s="71">
        <v>4</v>
      </c>
      <c r="E8" s="72" t="s">
        <v>13</v>
      </c>
      <c r="F8" s="70" t="s">
        <v>54</v>
      </c>
      <c r="G8" s="30" t="s">
        <v>67</v>
      </c>
      <c r="H8" s="109" t="s">
        <v>61</v>
      </c>
      <c r="I8" s="109"/>
      <c r="J8" s="109"/>
      <c r="K8" s="109" t="s">
        <v>36</v>
      </c>
      <c r="L8" s="109" t="s">
        <v>18</v>
      </c>
      <c r="M8" s="27">
        <f t="shared" si="0"/>
        <v>5600</v>
      </c>
      <c r="N8" s="31">
        <v>1400</v>
      </c>
      <c r="O8" s="32">
        <v>449</v>
      </c>
      <c r="P8" s="33">
        <f t="shared" si="1"/>
        <v>1796</v>
      </c>
      <c r="Q8" s="34" t="str">
        <f t="shared" si="2"/>
        <v>VYHOVUJE</v>
      </c>
      <c r="S8" s="68"/>
    </row>
    <row r="9" spans="2:19" ht="84.75" customHeight="1" thickBot="1">
      <c r="B9" s="73">
        <v>3</v>
      </c>
      <c r="C9" s="74" t="s">
        <v>48</v>
      </c>
      <c r="D9" s="75">
        <v>1</v>
      </c>
      <c r="E9" s="76" t="s">
        <v>13</v>
      </c>
      <c r="F9" s="74" t="s">
        <v>55</v>
      </c>
      <c r="G9" s="35" t="s">
        <v>68</v>
      </c>
      <c r="H9" s="110"/>
      <c r="I9" s="110"/>
      <c r="J9" s="110"/>
      <c r="K9" s="110"/>
      <c r="L9" s="110"/>
      <c r="M9" s="36">
        <f t="shared" si="0"/>
        <v>3000</v>
      </c>
      <c r="N9" s="37">
        <v>3000</v>
      </c>
      <c r="O9" s="38">
        <v>499</v>
      </c>
      <c r="P9" s="39">
        <f t="shared" si="1"/>
        <v>499</v>
      </c>
      <c r="Q9" s="40" t="str">
        <f t="shared" si="2"/>
        <v>VYHOVUJE</v>
      </c>
      <c r="S9" s="68"/>
    </row>
    <row r="10" spans="2:19" ht="50.25" customHeight="1" thickBot="1" thickTop="1">
      <c r="B10" s="64">
        <v>4</v>
      </c>
      <c r="C10" s="65" t="s">
        <v>43</v>
      </c>
      <c r="D10" s="66">
        <v>1</v>
      </c>
      <c r="E10" s="42" t="s">
        <v>19</v>
      </c>
      <c r="F10" s="65" t="s">
        <v>56</v>
      </c>
      <c r="G10" s="41" t="s">
        <v>69</v>
      </c>
      <c r="H10" s="42" t="s">
        <v>61</v>
      </c>
      <c r="I10" s="42"/>
      <c r="J10" s="42"/>
      <c r="K10" s="42" t="s">
        <v>35</v>
      </c>
      <c r="L10" s="42" t="s">
        <v>20</v>
      </c>
      <c r="M10" s="43">
        <f t="shared" si="0"/>
        <v>6800</v>
      </c>
      <c r="N10" s="44">
        <v>6800</v>
      </c>
      <c r="O10" s="45">
        <v>5599</v>
      </c>
      <c r="P10" s="46">
        <f t="shared" si="1"/>
        <v>5599</v>
      </c>
      <c r="Q10" s="47" t="str">
        <f t="shared" si="2"/>
        <v>VYHOVUJE</v>
      </c>
      <c r="S10" s="68"/>
    </row>
    <row r="11" spans="2:19" ht="72.75" customHeight="1" thickTop="1">
      <c r="B11" s="69">
        <v>5</v>
      </c>
      <c r="C11" s="70" t="s">
        <v>50</v>
      </c>
      <c r="D11" s="71">
        <v>1</v>
      </c>
      <c r="E11" s="72" t="s">
        <v>13</v>
      </c>
      <c r="F11" s="70" t="s">
        <v>51</v>
      </c>
      <c r="G11" s="30" t="s">
        <v>71</v>
      </c>
      <c r="H11" s="109" t="s">
        <v>61</v>
      </c>
      <c r="I11" s="109"/>
      <c r="J11" s="109"/>
      <c r="K11" s="109" t="s">
        <v>21</v>
      </c>
      <c r="L11" s="109" t="s">
        <v>22</v>
      </c>
      <c r="M11" s="27">
        <f t="shared" si="0"/>
        <v>2500</v>
      </c>
      <c r="N11" s="31">
        <v>2500</v>
      </c>
      <c r="O11" s="32">
        <v>449</v>
      </c>
      <c r="P11" s="33">
        <f t="shared" si="1"/>
        <v>449</v>
      </c>
      <c r="Q11" s="34" t="str">
        <f t="shared" si="2"/>
        <v>VYHOVUJE</v>
      </c>
      <c r="S11" s="68"/>
    </row>
    <row r="12" spans="2:19" ht="69" customHeight="1" thickBot="1">
      <c r="B12" s="77">
        <v>6</v>
      </c>
      <c r="C12" s="78" t="s">
        <v>49</v>
      </c>
      <c r="D12" s="79">
        <v>2</v>
      </c>
      <c r="E12" s="80" t="s">
        <v>13</v>
      </c>
      <c r="F12" s="78" t="s">
        <v>52</v>
      </c>
      <c r="G12" s="48" t="s">
        <v>70</v>
      </c>
      <c r="H12" s="111"/>
      <c r="I12" s="111"/>
      <c r="J12" s="111"/>
      <c r="K12" s="111"/>
      <c r="L12" s="111"/>
      <c r="M12" s="4">
        <f t="shared" si="0"/>
        <v>5000</v>
      </c>
      <c r="N12" s="5">
        <v>2500</v>
      </c>
      <c r="O12" s="49">
        <v>449</v>
      </c>
      <c r="P12" s="6">
        <f t="shared" si="1"/>
        <v>898</v>
      </c>
      <c r="Q12" s="21" t="str">
        <f t="shared" si="2"/>
        <v>VYHOVUJE</v>
      </c>
      <c r="S12" s="68"/>
    </row>
    <row r="13" spans="2:19" ht="60.75" customHeight="1" thickBot="1" thickTop="1">
      <c r="B13" s="77">
        <v>7</v>
      </c>
      <c r="C13" s="78" t="s">
        <v>23</v>
      </c>
      <c r="D13" s="79">
        <v>1</v>
      </c>
      <c r="E13" s="80" t="s">
        <v>13</v>
      </c>
      <c r="F13" s="78" t="s">
        <v>53</v>
      </c>
      <c r="G13" s="30" t="s">
        <v>72</v>
      </c>
      <c r="H13" s="111"/>
      <c r="I13" s="111"/>
      <c r="J13" s="111"/>
      <c r="K13" s="111"/>
      <c r="L13" s="111"/>
      <c r="M13" s="4">
        <f t="shared" si="0"/>
        <v>2500</v>
      </c>
      <c r="N13" s="5">
        <v>2500</v>
      </c>
      <c r="O13" s="49">
        <v>449</v>
      </c>
      <c r="P13" s="6">
        <f t="shared" si="1"/>
        <v>449</v>
      </c>
      <c r="Q13" s="21" t="str">
        <f t="shared" si="2"/>
        <v>VYHOVUJE</v>
      </c>
      <c r="S13" s="68"/>
    </row>
    <row r="14" spans="2:19" ht="75" customHeight="1" thickBot="1" thickTop="1">
      <c r="B14" s="73">
        <v>8</v>
      </c>
      <c r="C14" s="74" t="s">
        <v>24</v>
      </c>
      <c r="D14" s="75">
        <v>2</v>
      </c>
      <c r="E14" s="76" t="s">
        <v>13</v>
      </c>
      <c r="F14" s="74" t="s">
        <v>52</v>
      </c>
      <c r="G14" s="30" t="s">
        <v>73</v>
      </c>
      <c r="H14" s="110"/>
      <c r="I14" s="110"/>
      <c r="J14" s="110"/>
      <c r="K14" s="110"/>
      <c r="L14" s="110"/>
      <c r="M14" s="36">
        <f t="shared" si="0"/>
        <v>5000</v>
      </c>
      <c r="N14" s="37">
        <v>2500</v>
      </c>
      <c r="O14" s="38">
        <v>449</v>
      </c>
      <c r="P14" s="39">
        <f t="shared" si="1"/>
        <v>898</v>
      </c>
      <c r="Q14" s="40" t="str">
        <f t="shared" si="2"/>
        <v>VYHOVUJE</v>
      </c>
      <c r="S14" s="68"/>
    </row>
    <row r="15" spans="2:19" ht="81.75" customHeight="1" thickTop="1">
      <c r="B15" s="69">
        <v>9</v>
      </c>
      <c r="C15" s="70" t="s">
        <v>25</v>
      </c>
      <c r="D15" s="71">
        <v>2</v>
      </c>
      <c r="E15" s="72" t="s">
        <v>13</v>
      </c>
      <c r="F15" s="70" t="s">
        <v>44</v>
      </c>
      <c r="G15" s="30" t="s">
        <v>67</v>
      </c>
      <c r="H15" s="109" t="s">
        <v>61</v>
      </c>
      <c r="I15" s="109" t="s">
        <v>15</v>
      </c>
      <c r="J15" s="109" t="s">
        <v>33</v>
      </c>
      <c r="K15" s="109" t="s">
        <v>26</v>
      </c>
      <c r="L15" s="109" t="s">
        <v>22</v>
      </c>
      <c r="M15" s="27">
        <f t="shared" si="0"/>
        <v>2800</v>
      </c>
      <c r="N15" s="31">
        <v>1400</v>
      </c>
      <c r="O15" s="32">
        <v>449</v>
      </c>
      <c r="P15" s="33">
        <f t="shared" si="1"/>
        <v>898</v>
      </c>
      <c r="Q15" s="34" t="str">
        <f t="shared" si="2"/>
        <v>VYHOVUJE</v>
      </c>
      <c r="S15" s="68"/>
    </row>
    <row r="16" spans="2:19" ht="121.5" customHeight="1" thickBot="1">
      <c r="B16" s="73">
        <v>10</v>
      </c>
      <c r="C16" s="74" t="s">
        <v>27</v>
      </c>
      <c r="D16" s="75">
        <v>1</v>
      </c>
      <c r="E16" s="76" t="s">
        <v>13</v>
      </c>
      <c r="F16" s="74" t="s">
        <v>45</v>
      </c>
      <c r="G16" s="35" t="s">
        <v>74</v>
      </c>
      <c r="H16" s="110"/>
      <c r="I16" s="110"/>
      <c r="J16" s="110"/>
      <c r="K16" s="110"/>
      <c r="L16" s="110"/>
      <c r="M16" s="36">
        <f t="shared" si="0"/>
        <v>1400</v>
      </c>
      <c r="N16" s="37">
        <v>1400</v>
      </c>
      <c r="O16" s="38">
        <v>349</v>
      </c>
      <c r="P16" s="39">
        <f t="shared" si="1"/>
        <v>349</v>
      </c>
      <c r="Q16" s="40" t="str">
        <f t="shared" si="2"/>
        <v>VYHOVUJE</v>
      </c>
      <c r="S16" s="68"/>
    </row>
    <row r="17" spans="2:19" ht="72" customHeight="1" thickTop="1">
      <c r="B17" s="69">
        <v>11</v>
      </c>
      <c r="C17" s="70" t="s">
        <v>28</v>
      </c>
      <c r="D17" s="71">
        <v>2</v>
      </c>
      <c r="E17" s="72" t="s">
        <v>13</v>
      </c>
      <c r="F17" s="70" t="s">
        <v>46</v>
      </c>
      <c r="G17" s="30" t="s">
        <v>77</v>
      </c>
      <c r="H17" s="109" t="s">
        <v>61</v>
      </c>
      <c r="I17" s="109"/>
      <c r="J17" s="109"/>
      <c r="K17" s="109" t="s">
        <v>34</v>
      </c>
      <c r="L17" s="109" t="s">
        <v>29</v>
      </c>
      <c r="M17" s="27">
        <f t="shared" si="0"/>
        <v>900</v>
      </c>
      <c r="N17" s="31">
        <v>450</v>
      </c>
      <c r="O17" s="32">
        <v>349</v>
      </c>
      <c r="P17" s="33">
        <f t="shared" si="1"/>
        <v>698</v>
      </c>
      <c r="Q17" s="34" t="str">
        <f t="shared" si="2"/>
        <v>VYHOVUJE</v>
      </c>
      <c r="S17" s="68"/>
    </row>
    <row r="18" spans="2:19" ht="76.5" customHeight="1">
      <c r="B18" s="77">
        <v>12</v>
      </c>
      <c r="C18" s="78" t="s">
        <v>30</v>
      </c>
      <c r="D18" s="79">
        <v>3</v>
      </c>
      <c r="E18" s="80" t="s">
        <v>13</v>
      </c>
      <c r="F18" s="78" t="s">
        <v>46</v>
      </c>
      <c r="G18" s="48" t="s">
        <v>78</v>
      </c>
      <c r="H18" s="111"/>
      <c r="I18" s="111"/>
      <c r="J18" s="111"/>
      <c r="K18" s="111"/>
      <c r="L18" s="111"/>
      <c r="M18" s="4">
        <f t="shared" si="0"/>
        <v>1350</v>
      </c>
      <c r="N18" s="5">
        <v>450</v>
      </c>
      <c r="O18" s="49">
        <v>349</v>
      </c>
      <c r="P18" s="6">
        <f t="shared" si="1"/>
        <v>1047</v>
      </c>
      <c r="Q18" s="21" t="str">
        <f t="shared" si="2"/>
        <v>VYHOVUJE</v>
      </c>
      <c r="S18" s="68"/>
    </row>
    <row r="19" spans="2:19" ht="68.25" customHeight="1">
      <c r="B19" s="77">
        <v>13</v>
      </c>
      <c r="C19" s="78" t="s">
        <v>31</v>
      </c>
      <c r="D19" s="79">
        <v>3</v>
      </c>
      <c r="E19" s="80" t="s">
        <v>13</v>
      </c>
      <c r="F19" s="78" t="s">
        <v>46</v>
      </c>
      <c r="G19" s="48" t="s">
        <v>76</v>
      </c>
      <c r="H19" s="111"/>
      <c r="I19" s="111"/>
      <c r="J19" s="111"/>
      <c r="K19" s="111"/>
      <c r="L19" s="111"/>
      <c r="M19" s="4">
        <f t="shared" si="0"/>
        <v>1350</v>
      </c>
      <c r="N19" s="5">
        <v>450</v>
      </c>
      <c r="O19" s="49">
        <v>349</v>
      </c>
      <c r="P19" s="6">
        <f t="shared" si="1"/>
        <v>1047</v>
      </c>
      <c r="Q19" s="21" t="str">
        <f t="shared" si="2"/>
        <v>VYHOVUJE</v>
      </c>
      <c r="S19" s="68"/>
    </row>
    <row r="20" spans="2:19" ht="82.5" customHeight="1" thickBot="1">
      <c r="B20" s="73">
        <v>14</v>
      </c>
      <c r="C20" s="74" t="s">
        <v>32</v>
      </c>
      <c r="D20" s="75">
        <v>2</v>
      </c>
      <c r="E20" s="76" t="s">
        <v>13</v>
      </c>
      <c r="F20" s="74" t="s">
        <v>47</v>
      </c>
      <c r="G20" s="35" t="s">
        <v>75</v>
      </c>
      <c r="H20" s="110"/>
      <c r="I20" s="110"/>
      <c r="J20" s="110"/>
      <c r="K20" s="110"/>
      <c r="L20" s="110"/>
      <c r="M20" s="36">
        <f t="shared" si="0"/>
        <v>900</v>
      </c>
      <c r="N20" s="37">
        <v>450</v>
      </c>
      <c r="O20" s="38">
        <v>349</v>
      </c>
      <c r="P20" s="39">
        <f t="shared" si="1"/>
        <v>698</v>
      </c>
      <c r="Q20" s="40" t="str">
        <f t="shared" si="2"/>
        <v>VYHOVUJE</v>
      </c>
      <c r="S20" s="68"/>
    </row>
    <row r="21" spans="1:19" ht="13.5" customHeight="1" thickBot="1" thickTop="1">
      <c r="A21" s="81"/>
      <c r="B21" s="81"/>
      <c r="C21" s="82"/>
      <c r="D21" s="81"/>
      <c r="E21" s="82"/>
      <c r="F21" s="82"/>
      <c r="G21" s="81"/>
      <c r="H21" s="82"/>
      <c r="I21" s="82"/>
      <c r="J21" s="82"/>
      <c r="K21" s="82"/>
      <c r="L21" s="82"/>
      <c r="M21" s="81"/>
      <c r="N21" s="81"/>
      <c r="O21" s="81"/>
      <c r="P21" s="81"/>
      <c r="Q21" s="81"/>
      <c r="R21" s="81"/>
      <c r="S21" s="68"/>
    </row>
    <row r="22" spans="1:17" ht="60.75" customHeight="1" thickBot="1" thickTop="1">
      <c r="A22" s="83"/>
      <c r="B22" s="105" t="s">
        <v>57</v>
      </c>
      <c r="C22" s="106"/>
      <c r="D22" s="106"/>
      <c r="E22" s="106"/>
      <c r="F22" s="106"/>
      <c r="G22" s="106"/>
      <c r="H22" s="17"/>
      <c r="I22" s="17"/>
      <c r="J22" s="17"/>
      <c r="K22" s="84"/>
      <c r="L22" s="84"/>
      <c r="M22" s="1"/>
      <c r="N22" s="26" t="s">
        <v>4</v>
      </c>
      <c r="O22" s="96" t="s">
        <v>5</v>
      </c>
      <c r="P22" s="97"/>
      <c r="Q22" s="98"/>
    </row>
    <row r="23" spans="1:17" ht="33" customHeight="1" thickBot="1" thickTop="1">
      <c r="A23" s="83"/>
      <c r="B23" s="99" t="s">
        <v>3</v>
      </c>
      <c r="C23" s="99"/>
      <c r="D23" s="99"/>
      <c r="E23" s="99"/>
      <c r="F23" s="99"/>
      <c r="G23" s="99"/>
      <c r="H23" s="85"/>
      <c r="K23" s="18"/>
      <c r="L23" s="18"/>
      <c r="M23" s="2"/>
      <c r="N23" s="23">
        <f>SUM(M7:M20)</f>
        <v>39900</v>
      </c>
      <c r="O23" s="100">
        <f>SUM(P7:P20)</f>
        <v>15823</v>
      </c>
      <c r="P23" s="101"/>
      <c r="Q23" s="102"/>
    </row>
    <row r="24" spans="1:18" ht="39.75" customHeight="1" thickTop="1">
      <c r="A24" s="83"/>
      <c r="I24" s="19"/>
      <c r="J24" s="19"/>
      <c r="K24" s="20"/>
      <c r="L24" s="20"/>
      <c r="M24" s="88"/>
      <c r="N24" s="88"/>
      <c r="O24" s="89"/>
      <c r="P24" s="89"/>
      <c r="Q24" s="89"/>
      <c r="R24" s="89"/>
    </row>
    <row r="25" spans="1:18" ht="19.9" customHeight="1">
      <c r="A25" s="83"/>
      <c r="K25" s="20"/>
      <c r="L25" s="20"/>
      <c r="M25" s="88"/>
      <c r="N25" s="3"/>
      <c r="O25" s="3"/>
      <c r="P25" s="3"/>
      <c r="Q25" s="89"/>
      <c r="R25" s="89"/>
    </row>
    <row r="26" spans="1:18" ht="71.25" customHeight="1">
      <c r="A26" s="83"/>
      <c r="K26" s="20"/>
      <c r="L26" s="20"/>
      <c r="M26" s="88"/>
      <c r="N26" s="3"/>
      <c r="O26" s="3"/>
      <c r="P26" s="3"/>
      <c r="Q26" s="89"/>
      <c r="R26" s="89"/>
    </row>
    <row r="27" spans="1:18" ht="36" customHeight="1">
      <c r="A27" s="83"/>
      <c r="K27" s="90"/>
      <c r="L27" s="90"/>
      <c r="M27" s="91"/>
      <c r="N27" s="88"/>
      <c r="O27" s="89"/>
      <c r="P27" s="89"/>
      <c r="Q27" s="89"/>
      <c r="R27" s="89"/>
    </row>
    <row r="28" spans="1:18" ht="14.25" customHeight="1">
      <c r="A28" s="83"/>
      <c r="B28" s="89"/>
      <c r="C28" s="92"/>
      <c r="D28" s="93"/>
      <c r="E28" s="94"/>
      <c r="F28" s="92"/>
      <c r="G28" s="88"/>
      <c r="H28" s="92"/>
      <c r="I28" s="92"/>
      <c r="J28" s="95"/>
      <c r="K28" s="95"/>
      <c r="L28" s="95"/>
      <c r="M28" s="88"/>
      <c r="N28" s="88"/>
      <c r="O28" s="89"/>
      <c r="P28" s="89"/>
      <c r="Q28" s="89"/>
      <c r="R28" s="89"/>
    </row>
    <row r="29" spans="1:18" ht="14.25" customHeight="1">
      <c r="A29" s="83"/>
      <c r="B29" s="89"/>
      <c r="C29" s="92"/>
      <c r="D29" s="93"/>
      <c r="E29" s="94"/>
      <c r="F29" s="92"/>
      <c r="G29" s="88"/>
      <c r="H29" s="92"/>
      <c r="I29" s="92"/>
      <c r="J29" s="95"/>
      <c r="K29" s="95"/>
      <c r="L29" s="95"/>
      <c r="M29" s="88"/>
      <c r="N29" s="88"/>
      <c r="O29" s="89"/>
      <c r="P29" s="89"/>
      <c r="Q29" s="89"/>
      <c r="R29" s="89"/>
    </row>
    <row r="30" spans="1:18" ht="14.25" customHeight="1">
      <c r="A30" s="83"/>
      <c r="B30" s="89"/>
      <c r="C30" s="92"/>
      <c r="D30" s="93"/>
      <c r="E30" s="94"/>
      <c r="F30" s="92"/>
      <c r="G30" s="88"/>
      <c r="H30" s="92"/>
      <c r="I30" s="92"/>
      <c r="J30" s="95"/>
      <c r="K30" s="95"/>
      <c r="L30" s="95"/>
      <c r="M30" s="88"/>
      <c r="N30" s="88"/>
      <c r="O30" s="89"/>
      <c r="P30" s="89"/>
      <c r="Q30" s="89"/>
      <c r="R30" s="89"/>
    </row>
    <row r="31" spans="1:18" ht="14.25" customHeight="1">
      <c r="A31" s="83"/>
      <c r="B31" s="89"/>
      <c r="C31" s="92"/>
      <c r="D31" s="93"/>
      <c r="E31" s="94"/>
      <c r="F31" s="92"/>
      <c r="G31" s="88"/>
      <c r="H31" s="92"/>
      <c r="I31" s="92"/>
      <c r="J31" s="95"/>
      <c r="K31" s="95"/>
      <c r="L31" s="95"/>
      <c r="M31" s="88"/>
      <c r="N31" s="88"/>
      <c r="O31" s="89"/>
      <c r="P31" s="89"/>
      <c r="Q31" s="89"/>
      <c r="R31" s="89"/>
    </row>
    <row r="32" spans="3:13" ht="15">
      <c r="C32" s="10"/>
      <c r="D32" s="67"/>
      <c r="E32" s="10"/>
      <c r="F32" s="10"/>
      <c r="G32" s="67"/>
      <c r="H32" s="10"/>
      <c r="I32" s="10"/>
      <c r="L32" s="10"/>
      <c r="M32" s="67"/>
    </row>
    <row r="33" spans="3:13" ht="15">
      <c r="C33" s="10"/>
      <c r="D33" s="67"/>
      <c r="E33" s="10"/>
      <c r="F33" s="10"/>
      <c r="G33" s="67"/>
      <c r="H33" s="10"/>
      <c r="I33" s="10"/>
      <c r="L33" s="10"/>
      <c r="M33" s="67"/>
    </row>
    <row r="34" spans="3:13" ht="15">
      <c r="C34" s="10"/>
      <c r="D34" s="67"/>
      <c r="E34" s="10"/>
      <c r="F34" s="10"/>
      <c r="G34" s="67"/>
      <c r="H34" s="10"/>
      <c r="I34" s="10"/>
      <c r="L34" s="10"/>
      <c r="M34" s="67"/>
    </row>
  </sheetData>
  <sheetProtection password="F79C" sheet="1" objects="1" scenarios="1" selectLockedCells="1"/>
  <mergeCells count="27">
    <mergeCell ref="H11:H14"/>
    <mergeCell ref="H15:H16"/>
    <mergeCell ref="L17:L20"/>
    <mergeCell ref="K17:K20"/>
    <mergeCell ref="J17:J20"/>
    <mergeCell ref="I17:I20"/>
    <mergeCell ref="H17:H20"/>
    <mergeCell ref="L15:L16"/>
    <mergeCell ref="K15:K16"/>
    <mergeCell ref="J15:J16"/>
    <mergeCell ref="I15:I16"/>
    <mergeCell ref="O22:Q22"/>
    <mergeCell ref="B23:G23"/>
    <mergeCell ref="O23:Q23"/>
    <mergeCell ref="B1:C1"/>
    <mergeCell ref="B22:G22"/>
    <mergeCell ref="G2:K2"/>
    <mergeCell ref="O1:Q1"/>
    <mergeCell ref="K8:K9"/>
    <mergeCell ref="J8:J9"/>
    <mergeCell ref="I8:I9"/>
    <mergeCell ref="H8:H9"/>
    <mergeCell ref="L8:L9"/>
    <mergeCell ref="L11:L14"/>
    <mergeCell ref="K11:K14"/>
    <mergeCell ref="J11:J14"/>
    <mergeCell ref="I11:I14"/>
  </mergeCells>
  <conditionalFormatting sqref="D7:D20 B7:B20">
    <cfRule type="containsBlanks" priority="49" dxfId="31">
      <formula>LEN(TRIM(B7))=0</formula>
    </cfRule>
  </conditionalFormatting>
  <conditionalFormatting sqref="B7:B20">
    <cfRule type="cellIs" priority="44" dxfId="30" operator="greaterThanOrEqual">
      <formula>1</formula>
    </cfRule>
  </conditionalFormatting>
  <conditionalFormatting sqref="Q7:Q20">
    <cfRule type="cellIs" priority="40" dxfId="29" operator="equal">
      <formula>"NEVYHOVUJE"</formula>
    </cfRule>
    <cfRule type="cellIs" priority="41" dxfId="28" operator="equal">
      <formula>"VYHOVUJE"</formula>
    </cfRule>
  </conditionalFormatting>
  <conditionalFormatting sqref="G7">
    <cfRule type="notContainsBlanks" priority="14" dxfId="4">
      <formula>LEN(TRIM(G7))&gt;0</formula>
    </cfRule>
    <cfRule type="containsBlanks" priority="15" dxfId="0">
      <formula>LEN(TRIM(G7))=0</formula>
    </cfRule>
  </conditionalFormatting>
  <conditionalFormatting sqref="G7">
    <cfRule type="notContainsBlanks" priority="13" dxfId="2">
      <formula>LEN(TRIM(G7))&gt;0</formula>
    </cfRule>
  </conditionalFormatting>
  <conditionalFormatting sqref="G7">
    <cfRule type="notContainsBlanks" priority="12" dxfId="1">
      <formula>LEN(TRIM(G7))&gt;0</formula>
    </cfRule>
    <cfRule type="containsBlanks" priority="16" dxfId="0">
      <formula>LEN(TRIM(G7))=0</formula>
    </cfRule>
  </conditionalFormatting>
  <conditionalFormatting sqref="O7:O20">
    <cfRule type="notContainsBlanks" priority="10" dxfId="4">
      <formula>LEN(TRIM(O7))&gt;0</formula>
    </cfRule>
    <cfRule type="containsBlanks" priority="11" dxfId="0">
      <formula>LEN(TRIM(O7))=0</formula>
    </cfRule>
  </conditionalFormatting>
  <conditionalFormatting sqref="O7:O20">
    <cfRule type="notContainsBlanks" priority="9" dxfId="2">
      <formula>LEN(TRIM(O7))&gt;0</formula>
    </cfRule>
  </conditionalFormatting>
  <conditionalFormatting sqref="G8:G20">
    <cfRule type="notContainsBlanks" priority="6" dxfId="4">
      <formula>LEN(TRIM(G8))&gt;0</formula>
    </cfRule>
    <cfRule type="containsBlanks" priority="7" dxfId="0">
      <formula>LEN(TRIM(G8))=0</formula>
    </cfRule>
  </conditionalFormatting>
  <conditionalFormatting sqref="G8:G20">
    <cfRule type="notContainsBlanks" priority="5" dxfId="2">
      <formula>LEN(TRIM(G8))&gt;0</formula>
    </cfRule>
  </conditionalFormatting>
  <conditionalFormatting sqref="G8:G20">
    <cfRule type="notContainsBlanks" priority="4" dxfId="1">
      <formula>LEN(TRIM(G8))&gt;0</formula>
    </cfRule>
    <cfRule type="containsBlanks" priority="8" dxfId="0">
      <formula>LEN(TRIM(G8))=0</formula>
    </cfRule>
  </conditionalFormatting>
  <dataValidations count="2" disablePrompts="1">
    <dataValidation type="list" showInputMessage="1" showErrorMessage="1" sqref="E7:E20">
      <formula1>"ks,bal,sada,"</formula1>
    </dataValidation>
    <dataValidation type="list" showInputMessage="1" showErrorMessage="1" sqref="I7:I20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u2zuebKb0TUYqV5TaKzdQ7X1kw0=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LNZtjzY5TS1VnMfD/SaKC6Wdujs=</DigestValue>
    </Reference>
  </SignedInfo>
  <SignatureValue>kHRctYvBy2smrg5DlcqHV+dzVPGvCPZ299r5b7t/IO7QsmB2Py+hRJK2eWbv641IORHRqmNVNF7z
5rN4sEvPrps9uvCeP9pbP3RnuOiVJyWrlNFbO5bNX1k9C+Td9HPjLBMWwO8M0LMrBkumjdSAZ8eX
/w4oRcMoVcU6JFFZUhklnlcH//XEKUvpLGfdUyOmKzgOGSz9kTHsgfXodG+moWjj0u4PqxBS0qo9
R2IgOsXJN2kdr0vqJdRJYh4vJAFXHbwTQ1I6qTpu37LtxEk+u7KDXOkF0C5F7TllDofrq0uOFcmv
Xj3uY92yc3nlWAyBTcoeWlCgBYnIeEF51Kh9UA==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q6+SQotd2ebZo7KCbtVLAAabiGc=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Bv5GtGEXSHQuTc2Q3JV/tcUZgkI=</DigestValue>
      </Reference>
      <Reference URI="/xl/styles.xml?ContentType=application/vnd.openxmlformats-officedocument.spreadsheetml.styles+xml">
        <DigestMethod Algorithm="http://www.w3.org/2000/09/xmldsig#sha1"/>
        <DigestValue>6a6TIVJ1LMW5a0Eo4fm0qdv+lmA=</DigestValue>
      </Reference>
      <Reference URI="/xl/worksheets/sheet1.xml?ContentType=application/vnd.openxmlformats-officedocument.spreadsheetml.worksheet+xml">
        <DigestMethod Algorithm="http://www.w3.org/2000/09/xmldsig#sha1"/>
        <DigestValue>o7KCkf9gbo2Da6vvQHff4TZM/88=</DigestValue>
      </Reference>
      <Reference URI="/xl/sharedStrings.xml?ContentType=application/vnd.openxmlformats-officedocument.spreadsheetml.sharedStrings+xml">
        <DigestMethod Algorithm="http://www.w3.org/2000/09/xmldsig#sha1"/>
        <DigestValue>+S9p+7HRwQ2bab4JdrjqJjoAf80=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ucqdXaWLOIJWg1mCRKo+7tcG7J8=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2016-11-23T12:53:22Z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2016-11-23T12:53:22Z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Mirkong</cp:lastModifiedBy>
  <cp:lastPrinted>2016-10-21T07:08:16Z</cp:lastPrinted>
  <dcterms:created xsi:type="dcterms:W3CDTF">2014-03-05T12:43:32Z</dcterms:created>
  <dcterms:modified xsi:type="dcterms:W3CDTF">2016-11-14T10:05:10Z</dcterms:modified>
  <cp:category/>
  <cp:version/>
  <cp:contentType/>
  <cp:contentStatus/>
</cp:coreProperties>
</file>