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'Tonery'!$A$1:$Q$33</definedName>
  </definedNames>
  <calcPr calcId="152511"/>
</workbook>
</file>

<file path=xl/sharedStrings.xml><?xml version="1.0" encoding="utf-8"?>
<sst xmlns="http://schemas.openxmlformats.org/spreadsheetml/2006/main" count="146" uniqueCount="102">
  <si>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</si>
  <si>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</si>
  <si>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</si>
  <si>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</si>
  <si>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</si>
  <si>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</si>
  <si>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</si>
  <si>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</si>
  <si>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</si>
  <si>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</si>
  <si>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</si>
  <si>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</si>
  <si>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ks</t>
  </si>
  <si>
    <t xml:space="preserve">Originální, nebo kompatibilní toner splňující podmínky certifikátu STMC. Minimální výtěžnost při 5% pokrytí  18000 stran. </t>
  </si>
  <si>
    <t xml:space="preserve">Originální, nebo kompatibilní toner splňující podmínky certifikátu STMC. Minimální výtěžnost při 5% pokrytí  10000 stran. </t>
  </si>
  <si>
    <t xml:space="preserve">Originální, nebo kompatibilní toner splňující podmínky certifikátu STMC. Minimální výtěžnost při 5% pokrytí 10000 stran. </t>
  </si>
  <si>
    <t xml:space="preserve">Originální, nebo kompatibilní toner splňující podmínky certifikátu STMC. Minimální výtěžnost při 5% pokrytí  9500 stran. </t>
  </si>
  <si>
    <t>FST-KPV  Univerzitní 22, Plzeň</t>
  </si>
  <si>
    <t>1.</t>
  </si>
  <si>
    <t xml:space="preserve">toner do tiskárny Brother MFC-9970 - černý
</t>
  </si>
  <si>
    <t>ANO</t>
  </si>
  <si>
    <t>Naki-II-ÚSTR</t>
  </si>
  <si>
    <t>ZČU Technická 8, UC431, Plzeň</t>
  </si>
  <si>
    <t>2.</t>
  </si>
  <si>
    <t>Tomáš Řeřicha   737 488 958</t>
  </si>
  <si>
    <t>Fakulta elektrotechnická ZČU, Univerzitní 26, EK-414, Plzeň</t>
  </si>
  <si>
    <t>Originální toner. Výtěžnost 25000 stran.</t>
  </si>
  <si>
    <t>Originální toner. Výtěžnost 15000 stran.</t>
  </si>
  <si>
    <t>Originální toner. Výtěžnost 2200 stran.</t>
  </si>
  <si>
    <t>Originální toner. Výtěžnost 1500 stran.</t>
  </si>
  <si>
    <t xml:space="preserve">Originální, nebo kompatibilní toner splňující podmínky certifikátu STMC. Minimální výtěžnost při 5% pokrytí 2000 stran. </t>
  </si>
  <si>
    <t>Univerzitní 8, Rektorát, 2. patro, č.dv. 204,  Plzeň</t>
  </si>
  <si>
    <t>Originální toner. Výtěžnost 3500 stran.</t>
  </si>
  <si>
    <t>Originální toner. Výtěžnost 2000 stran.</t>
  </si>
  <si>
    <t>Technická 8, Plzeň, UN 432</t>
  </si>
  <si>
    <t>TA04020613</t>
  </si>
  <si>
    <t>Vyplní dodavatel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</si>
  <si>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</si>
  <si>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</si>
  <si>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Priloha_c._1_Kupni_smlouvy_technicka_specifikace_T-035-2016</t>
  </si>
  <si>
    <t>Tonery - 035 - 2016 (T-035-2016)</t>
  </si>
  <si>
    <t>toner do  tiskárny SHARP MX-2314N - yellow</t>
  </si>
  <si>
    <t>toner do  tiskárny SHARP MX-2314N - magenta</t>
  </si>
  <si>
    <t>toner do  tiskárny SHARP MX-2314N - cyan</t>
  </si>
  <si>
    <t>toner do  tiskárny EPSON Aculaser C3800 - black</t>
  </si>
  <si>
    <t>samostatná faktura</t>
  </si>
  <si>
    <t>Originální, nebo kompatibilní toner splňující podmínky certifikátu STMC. Minimální výtěžnost při 5% pokrytí 3500 stran A4.</t>
  </si>
  <si>
    <t>Originální, nebo kompatibilní toner splňující podmínky certifikátu STMC. Minimální výtěžnost při 5% pokrytí 6000 stran A4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</si>
  <si>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toner do tiskárny OKI MC352dn - černý </t>
    </r>
  </si>
  <si>
    <t>toner pro digitální multifunkční systém Triumph-Adler  DCC 2930/2935 - azurový (cyan)</t>
  </si>
  <si>
    <t xml:space="preserve"> toner pro digitální multifunkční systém Triumph-Adler  DCC 2930/2935 - fialový (magenta)</t>
  </si>
  <si>
    <t>toner pro digitální multifunkční systém Triumph-Adler  DCC 2930/2935 - žlutý (yellow)</t>
  </si>
  <si>
    <r>
      <rPr>
        <sz val="11"/>
        <rFont val="Calibri"/>
        <family val="2"/>
        <scheme val="minor"/>
      </rPr>
      <t>Toner do tiskárny OKI MC352 - black</t>
    </r>
    <r>
      <rPr>
        <sz val="11"/>
        <color rgb="FFFF0000"/>
        <rFont val="Calibri"/>
        <family val="2"/>
        <scheme val="minor"/>
      </rPr>
      <t xml:space="preserve">  </t>
    </r>
  </si>
  <si>
    <r>
      <t xml:space="preserve"> </t>
    </r>
    <r>
      <rPr>
        <sz val="11"/>
        <rFont val="Calibri"/>
        <family val="2"/>
        <scheme val="minor"/>
      </rPr>
      <t>Toner do tiskárny OKI MC352 -   cyan</t>
    </r>
  </si>
  <si>
    <t>Toner do tiskárny OKI MC352 -   yellow</t>
  </si>
  <si>
    <t>Toner do tiskárny OKI MC352 -   magenta</t>
  </si>
  <si>
    <t>Toner do tiskárny OKI MC352 -   cyan</t>
  </si>
  <si>
    <t>toner do  tiskárny SHARP MX-2314N - black</t>
  </si>
  <si>
    <t>Originální, nebo kompatibilní sada - náplně splňují shodnou sytost, barevné podání, výtěžnost, oděrnost, odolnost vůči vlhkosti jako originální catridge, naplnění a vyčerpání do 100%. 
Minimální kapacita 1x26ml + 4x14ml. 
Sada obsahuje: černou, foto 
černou, azurovou, purpurovou a žlutou barvu.</t>
  </si>
  <si>
    <t xml:space="preserve">cartridge sada - do tiskárny Canon MP600R - set 5 ks  </t>
  </si>
  <si>
    <t xml:space="preserve">toner pro digitální multifunkční systém Triumph-Adler  DCC 2930/2935 černý </t>
  </si>
  <si>
    <t>toner pro tiskárnu OKI MC 332 - černý</t>
  </si>
  <si>
    <t xml:space="preserve">toner pro tiskárnu OKI MC 332 - purpurový </t>
  </si>
  <si>
    <t>toner pro tiskárnu OKI MC 332 - žlutý</t>
  </si>
  <si>
    <t xml:space="preserve">toner pro tiskárnu OKI MC 332 - azurový </t>
  </si>
  <si>
    <t>toner  pro tiskárnu HP 1022 - černý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</si>
  <si>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</si>
  <si>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</si>
  <si>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</si>
  <si>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</si>
  <si>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</si>
  <si>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</si>
  <si>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</si>
  <si>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</si>
  <si>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Milan Mašek,
tel.: 728 099 999</t>
  </si>
  <si>
    <t>KKY - p.Šebesta, tel.377 63 2131</t>
  </si>
  <si>
    <t>Blanka Beránková, č. tel. 377 63 1254</t>
  </si>
  <si>
    <t>KME - Nocarová J., tel: 377 63 2301</t>
  </si>
  <si>
    <t>Tiskový válec do tiskárny Lexmark MS 415dn</t>
  </si>
  <si>
    <t>Originální válec -  60000 stran</t>
  </si>
  <si>
    <t xml:space="preserve">Originální toner do  tiskárny SHARP MX-2314N - black, výtěžnost při 5% pokrytí  18000 stran. </t>
  </si>
  <si>
    <t xml:space="preserve">Originální toner do  tiskárny SHARP MX-2314N - yellow, výtěžnost při 5% pokrytí  10000 stran. </t>
  </si>
  <si>
    <t xml:space="preserve">Originální toner do  tiskárny SHARP MX-2314N - magenta, výtěžnost při 5% pokrytí  10000 stran. </t>
  </si>
  <si>
    <t xml:space="preserve">Originální toner do  tiskárny SHARP MX-2314N - cyan, výtěžnost při 5% pokrytí  10000 stran. </t>
  </si>
  <si>
    <t>toner Epson C13S051127 - black - kompatibilní (9500 stran),pro Epson C3800</t>
  </si>
  <si>
    <t>PRINTLINE kompatibilní s Canon CLi-8, Multipack C,M,Y,BK + PGI-5BK ( 1x 30ml černá + 4x 16ml Barva)</t>
  </si>
  <si>
    <t>PRINTLINE kompatibilní toner s OKI 44469803, black</t>
  </si>
  <si>
    <t>PRINTLINE kompatibilní toner s Brother TN-328Bk, black</t>
  </si>
  <si>
    <t>Originální toner pro digitální multifunkční systém Triumph-Adler  DCC 2930/2935 černý, Výtěžnost 25000 stran</t>
  </si>
  <si>
    <t>Originální toner pro digitální multifunkční systém Triumph-Adler  DCC 2930/2935 - azurový (cyan), Výtěžnost 15000 stran</t>
  </si>
  <si>
    <t>Originální toner pro digitální multifunkční systém Triumph-Adler  DCC 2930/2935 - fialový (magenta), Výtěžnost 15000 stran</t>
  </si>
  <si>
    <t>Originální toner pro digitální multifunkční systém Triumph-Adler  DCC 2930/2935 - žlutý (yellow), Výtěžnost 15000 stran</t>
  </si>
  <si>
    <t>OKI 44973536 Černý</t>
  </si>
  <si>
    <t>OKI 44973534 Magenta</t>
  </si>
  <si>
    <t>OKI 44973533 Žlutý</t>
  </si>
  <si>
    <t>OKI 44973535 Cyan</t>
  </si>
  <si>
    <t>PRINTLINE kompatibilní toner s HP Q2612A, No.12A, black</t>
  </si>
  <si>
    <t>Lexmark 500Z černý zobrazovací válec, 50F0Z00</t>
  </si>
  <si>
    <t>OKI toner 44469803 black</t>
  </si>
  <si>
    <t>OKI toner 44469706 cyan</t>
  </si>
  <si>
    <t>OKI toner 44469704 yellow</t>
  </si>
  <si>
    <t>OKI toner 44469705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</si>
</sst>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6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ont="1" applyFill="1" applyBorder="1" applyAlignment="1" applyProtection="1">
      <alignment horizontal="right" vertical="center" wrapText="1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Alignment="1" applyProtection="1">
      <alignment vertical="center"/>
      <protection/>
    </xf>
    <xf numFmtId="2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left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2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Protection="1">
      <protection/>
    </xf>
    <xf numFmtId="2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2" fontId="0" fillId="3" borderId="4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1" fontId="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8" fillId="2" borderId="1" xfId="0" applyNumberFormat="1" applyFont="1" applyFill="1" applyBorder="1" applyAlignment="1" applyProtection="1">
      <alignment horizontal="left" vertical="center" wrapText="1" shrinkToFit="1"/>
      <protection/>
    </xf>
    <xf numFmtId="0" fontId="4" fillId="2" borderId="1" xfId="0" applyNumberFormat="1" applyFont="1" applyFill="1" applyBorder="1" applyAlignment="1" applyProtection="1">
      <alignment horizontal="left" vertical="center" wrapText="1" shrinkToFit="1"/>
      <protection/>
    </xf>
    <xf numFmtId="0" fontId="8" fillId="2" borderId="3" xfId="0" applyNumberFormat="1" applyFont="1" applyFill="1" applyBorder="1" applyAlignment="1" applyProtection="1">
      <alignment horizontal="left" vertical="center" wrapText="1" shrinkToFit="1"/>
      <protection/>
    </xf>
    <xf numFmtId="0" fontId="4" fillId="2" borderId="3" xfId="0" applyNumberFormat="1" applyFont="1" applyFill="1" applyBorder="1" applyAlignment="1" applyProtection="1">
      <alignment horizontal="left" vertical="center" wrapText="1" shrinkToFi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38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244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86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0574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39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41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9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36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36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85725</xdr:colOff>
      <xdr:row>33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36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1516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41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34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261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1936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35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26600" y="2268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220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tabSelected="1" zoomScale="85" zoomScaleNormal="85" zoomScaleSheetLayoutView="55" workbookViewId="0" topLeftCell="D20">
      <selection activeCell="G30" sqref="G30"/>
    </sheetView>
  </sheetViews>
  <sheetFormatPr defaultColWidth="8.8515625" defaultRowHeight="15"/>
  <cols>
    <col min="1" max="1" width="1.421875" style="69" customWidth="1"/>
    <col min="2" max="2" width="5.7109375" style="69" customWidth="1"/>
    <col min="3" max="3" width="43.421875" style="13" customWidth="1"/>
    <col min="4" max="4" width="9.7109375" style="99" customWidth="1"/>
    <col min="5" max="5" width="9.00390625" style="17" customWidth="1"/>
    <col min="6" max="6" width="40.7109375" style="13" customWidth="1"/>
    <col min="7" max="7" width="60.28125" style="100" customWidth="1"/>
    <col min="8" max="8" width="20.8515625" style="13" customWidth="1"/>
    <col min="9" max="9" width="19.00390625" style="13" customWidth="1"/>
    <col min="10" max="10" width="28.00390625" style="14" customWidth="1"/>
    <col min="11" max="11" width="18.57421875" style="14" customWidth="1"/>
    <col min="12" max="12" width="19.421875" style="13" customWidth="1"/>
    <col min="13" max="13" width="22.140625" style="100" hidden="1" customWidth="1"/>
    <col min="14" max="14" width="20.8515625" style="69" customWidth="1"/>
    <col min="15" max="15" width="16.8515625" style="69" customWidth="1"/>
    <col min="16" max="16" width="21.00390625" style="69" customWidth="1"/>
    <col min="17" max="17" width="19.421875" style="69" customWidth="1"/>
    <col min="18" max="16384" width="8.8515625" style="69" customWidth="1"/>
  </cols>
  <sheetData>
    <row r="1" spans="2:17" s="14" customFormat="1" ht="24.6" customHeight="1">
      <c r="B1" s="111" t="s">
        <v>40</v>
      </c>
      <c r="C1" s="112"/>
      <c r="D1" s="17"/>
      <c r="E1" s="17"/>
      <c r="F1" s="13"/>
      <c r="G1" s="52"/>
      <c r="H1" s="53"/>
      <c r="I1" s="54"/>
      <c r="J1" s="54"/>
      <c r="K1" s="55"/>
      <c r="L1" s="13"/>
      <c r="M1" s="13"/>
      <c r="N1" s="31" t="s">
        <v>39</v>
      </c>
      <c r="O1" s="31"/>
      <c r="P1" s="31"/>
      <c r="Q1" s="31"/>
    </row>
    <row r="2" spans="3:16" s="14" customFormat="1" ht="18.75" customHeight="1">
      <c r="C2" s="13"/>
      <c r="D2" s="11"/>
      <c r="E2" s="12"/>
      <c r="F2" s="13"/>
      <c r="G2" s="116"/>
      <c r="H2" s="116"/>
      <c r="I2" s="116"/>
      <c r="J2" s="116"/>
      <c r="K2" s="116"/>
      <c r="L2" s="13"/>
      <c r="M2" s="13"/>
      <c r="O2" s="56"/>
      <c r="P2" s="56"/>
    </row>
    <row r="3" spans="2:16" s="14" customFormat="1" ht="24" customHeight="1">
      <c r="B3" s="57"/>
      <c r="C3" s="58" t="s">
        <v>11</v>
      </c>
      <c r="D3" s="59"/>
      <c r="E3" s="59"/>
      <c r="F3" s="59"/>
      <c r="G3" s="115"/>
      <c r="H3" s="115"/>
      <c r="I3" s="115"/>
      <c r="J3" s="115"/>
      <c r="K3" s="115"/>
      <c r="L3" s="56"/>
      <c r="M3" s="60"/>
      <c r="N3" s="60"/>
      <c r="O3" s="56"/>
      <c r="P3" s="56"/>
    </row>
    <row r="4" spans="2:16" s="14" customFormat="1" ht="21" customHeight="1" thickBot="1">
      <c r="B4" s="61"/>
      <c r="C4" s="62" t="s">
        <v>36</v>
      </c>
      <c r="D4" s="59"/>
      <c r="E4" s="59"/>
      <c r="F4" s="59"/>
      <c r="G4" s="59"/>
      <c r="H4" s="56"/>
      <c r="I4" s="56"/>
      <c r="J4" s="56"/>
      <c r="K4" s="56"/>
      <c r="L4" s="56"/>
      <c r="M4" s="13"/>
      <c r="N4" s="13"/>
      <c r="O4" s="56"/>
      <c r="P4" s="56"/>
    </row>
    <row r="5" spans="2:15" s="14" customFormat="1" ht="42.75" customHeight="1" thickBot="1">
      <c r="B5" s="15"/>
      <c r="C5" s="16"/>
      <c r="D5" s="17"/>
      <c r="E5" s="17"/>
      <c r="F5" s="13"/>
      <c r="G5" s="28" t="s">
        <v>37</v>
      </c>
      <c r="H5" s="13"/>
      <c r="I5" s="13"/>
      <c r="J5" s="63"/>
      <c r="L5" s="13"/>
      <c r="M5" s="18"/>
      <c r="O5" s="29" t="s">
        <v>37</v>
      </c>
    </row>
    <row r="6" spans="2:17" s="14" customFormat="1" ht="112.5" customHeight="1" thickBot="1" thickTop="1">
      <c r="B6" s="19" t="s">
        <v>1</v>
      </c>
      <c r="C6" s="30" t="s">
        <v>67</v>
      </c>
      <c r="D6" s="30" t="s">
        <v>0</v>
      </c>
      <c r="E6" s="30" t="s">
        <v>68</v>
      </c>
      <c r="F6" s="30" t="s">
        <v>69</v>
      </c>
      <c r="G6" s="20" t="s">
        <v>2</v>
      </c>
      <c r="H6" s="30" t="s">
        <v>70</v>
      </c>
      <c r="I6" s="30" t="s">
        <v>71</v>
      </c>
      <c r="J6" s="30" t="s">
        <v>38</v>
      </c>
      <c r="K6" s="50" t="s">
        <v>72</v>
      </c>
      <c r="L6" s="30" t="s">
        <v>73</v>
      </c>
      <c r="M6" s="30" t="s">
        <v>6</v>
      </c>
      <c r="N6" s="30" t="s">
        <v>7</v>
      </c>
      <c r="O6" s="27" t="s">
        <v>8</v>
      </c>
      <c r="P6" s="50" t="s">
        <v>9</v>
      </c>
      <c r="Q6" s="50" t="s">
        <v>10</v>
      </c>
    </row>
    <row r="7" spans="1:17" ht="78" customHeight="1" thickTop="1">
      <c r="A7" s="64" t="s">
        <v>18</v>
      </c>
      <c r="B7" s="65">
        <v>1</v>
      </c>
      <c r="C7" s="66" t="s">
        <v>57</v>
      </c>
      <c r="D7" s="67">
        <v>2</v>
      </c>
      <c r="E7" s="47" t="s">
        <v>12</v>
      </c>
      <c r="F7" s="68" t="s">
        <v>13</v>
      </c>
      <c r="G7" s="32" t="s">
        <v>80</v>
      </c>
      <c r="H7" s="109" t="s">
        <v>45</v>
      </c>
      <c r="I7" s="109"/>
      <c r="J7" s="109"/>
      <c r="K7" s="109" t="s">
        <v>74</v>
      </c>
      <c r="L7" s="109" t="s">
        <v>17</v>
      </c>
      <c r="M7" s="33">
        <f aca="true" t="shared" si="0" ref="M7:M30">D7*N7</f>
        <v>2600</v>
      </c>
      <c r="N7" s="4">
        <v>1300</v>
      </c>
      <c r="O7" s="34">
        <v>980</v>
      </c>
      <c r="P7" s="35">
        <f aca="true" t="shared" si="1" ref="P7:P30">D7*O7</f>
        <v>1960</v>
      </c>
      <c r="Q7" s="36" t="str">
        <f aca="true" t="shared" si="2" ref="Q7:Q30">IF(ISNUMBER(O7),IF(O7&gt;N7,"NEVYHOVUJE","VYHOVUJE")," ")</f>
        <v>VYHOVUJE</v>
      </c>
    </row>
    <row r="8" spans="2:17" ht="78" customHeight="1">
      <c r="B8" s="70">
        <v>2</v>
      </c>
      <c r="C8" s="71" t="s">
        <v>41</v>
      </c>
      <c r="D8" s="72">
        <v>2</v>
      </c>
      <c r="E8" s="49" t="s">
        <v>12</v>
      </c>
      <c r="F8" s="73" t="s">
        <v>14</v>
      </c>
      <c r="G8" s="37" t="s">
        <v>81</v>
      </c>
      <c r="H8" s="117"/>
      <c r="I8" s="117"/>
      <c r="J8" s="117"/>
      <c r="K8" s="117"/>
      <c r="L8" s="117"/>
      <c r="M8" s="5">
        <f t="shared" si="0"/>
        <v>3200</v>
      </c>
      <c r="N8" s="6">
        <v>1600</v>
      </c>
      <c r="O8" s="38">
        <v>1290</v>
      </c>
      <c r="P8" s="7">
        <f t="shared" si="1"/>
        <v>2580</v>
      </c>
      <c r="Q8" s="25" t="str">
        <f t="shared" si="2"/>
        <v>VYHOVUJE</v>
      </c>
    </row>
    <row r="9" spans="2:17" ht="78" customHeight="1">
      <c r="B9" s="70">
        <v>3</v>
      </c>
      <c r="C9" s="71" t="s">
        <v>42</v>
      </c>
      <c r="D9" s="72">
        <v>2</v>
      </c>
      <c r="E9" s="49" t="s">
        <v>12</v>
      </c>
      <c r="F9" s="73" t="s">
        <v>15</v>
      </c>
      <c r="G9" s="37" t="s">
        <v>82</v>
      </c>
      <c r="H9" s="117"/>
      <c r="I9" s="117"/>
      <c r="J9" s="117"/>
      <c r="K9" s="117"/>
      <c r="L9" s="117"/>
      <c r="M9" s="5">
        <f t="shared" si="0"/>
        <v>3200</v>
      </c>
      <c r="N9" s="6">
        <v>1600</v>
      </c>
      <c r="O9" s="38">
        <v>1290</v>
      </c>
      <c r="P9" s="7">
        <f t="shared" si="1"/>
        <v>2580</v>
      </c>
      <c r="Q9" s="25" t="str">
        <f t="shared" si="2"/>
        <v>VYHOVUJE</v>
      </c>
    </row>
    <row r="10" spans="2:17" ht="78" customHeight="1">
      <c r="B10" s="70">
        <v>4</v>
      </c>
      <c r="C10" s="71" t="s">
        <v>43</v>
      </c>
      <c r="D10" s="72">
        <v>2</v>
      </c>
      <c r="E10" s="49" t="s">
        <v>12</v>
      </c>
      <c r="F10" s="73" t="s">
        <v>14</v>
      </c>
      <c r="G10" s="37" t="s">
        <v>83</v>
      </c>
      <c r="H10" s="117"/>
      <c r="I10" s="117"/>
      <c r="J10" s="117"/>
      <c r="K10" s="117"/>
      <c r="L10" s="117"/>
      <c r="M10" s="5">
        <f t="shared" si="0"/>
        <v>3200</v>
      </c>
      <c r="N10" s="6">
        <v>1600</v>
      </c>
      <c r="O10" s="38">
        <v>1290</v>
      </c>
      <c r="P10" s="7">
        <f t="shared" si="1"/>
        <v>2580</v>
      </c>
      <c r="Q10" s="25" t="str">
        <f t="shared" si="2"/>
        <v>VYHOVUJE</v>
      </c>
    </row>
    <row r="11" spans="1:17" ht="78" customHeight="1" thickBot="1">
      <c r="A11" s="74"/>
      <c r="B11" s="75">
        <v>5</v>
      </c>
      <c r="C11" s="76" t="s">
        <v>44</v>
      </c>
      <c r="D11" s="77">
        <v>1</v>
      </c>
      <c r="E11" s="48" t="s">
        <v>12</v>
      </c>
      <c r="F11" s="78" t="s">
        <v>16</v>
      </c>
      <c r="G11" s="39" t="s">
        <v>84</v>
      </c>
      <c r="H11" s="110"/>
      <c r="I11" s="110"/>
      <c r="J11" s="110"/>
      <c r="K11" s="110"/>
      <c r="L11" s="110"/>
      <c r="M11" s="8">
        <f t="shared" si="0"/>
        <v>2900</v>
      </c>
      <c r="N11" s="9">
        <v>2900</v>
      </c>
      <c r="O11" s="40">
        <v>1820</v>
      </c>
      <c r="P11" s="10">
        <f t="shared" si="1"/>
        <v>1820</v>
      </c>
      <c r="Q11" s="26" t="str">
        <f t="shared" si="2"/>
        <v>VYHOVUJE</v>
      </c>
    </row>
    <row r="12" spans="1:17" ht="169.5" customHeight="1" thickTop="1">
      <c r="A12" s="64" t="s">
        <v>23</v>
      </c>
      <c r="B12" s="65">
        <v>6</v>
      </c>
      <c r="C12" s="79" t="s">
        <v>59</v>
      </c>
      <c r="D12" s="67">
        <v>1</v>
      </c>
      <c r="E12" s="47" t="s">
        <v>12</v>
      </c>
      <c r="F12" s="68" t="s">
        <v>58</v>
      </c>
      <c r="G12" s="32" t="s">
        <v>85</v>
      </c>
      <c r="H12" s="109" t="s">
        <v>45</v>
      </c>
      <c r="I12" s="109" t="s">
        <v>20</v>
      </c>
      <c r="J12" s="125" t="s">
        <v>21</v>
      </c>
      <c r="K12" s="109" t="s">
        <v>75</v>
      </c>
      <c r="L12" s="109" t="s">
        <v>22</v>
      </c>
      <c r="M12" s="33">
        <f t="shared" si="0"/>
        <v>375</v>
      </c>
      <c r="N12" s="4">
        <v>375</v>
      </c>
      <c r="O12" s="34">
        <v>190</v>
      </c>
      <c r="P12" s="35">
        <f t="shared" si="1"/>
        <v>190</v>
      </c>
      <c r="Q12" s="36" t="str">
        <f t="shared" si="2"/>
        <v>VYHOVUJE</v>
      </c>
    </row>
    <row r="13" spans="2:17" ht="65.1" customHeight="1">
      <c r="B13" s="70">
        <v>7</v>
      </c>
      <c r="C13" s="71" t="s">
        <v>48</v>
      </c>
      <c r="D13" s="72">
        <v>1</v>
      </c>
      <c r="E13" s="49" t="s">
        <v>12</v>
      </c>
      <c r="F13" s="73" t="s">
        <v>46</v>
      </c>
      <c r="G13" s="37" t="s">
        <v>86</v>
      </c>
      <c r="H13" s="117"/>
      <c r="I13" s="117"/>
      <c r="J13" s="126"/>
      <c r="K13" s="117"/>
      <c r="L13" s="117"/>
      <c r="M13" s="5">
        <f t="shared" si="0"/>
        <v>1520</v>
      </c>
      <c r="N13" s="6">
        <v>1520</v>
      </c>
      <c r="O13" s="38">
        <v>799</v>
      </c>
      <c r="P13" s="7">
        <f t="shared" si="1"/>
        <v>799</v>
      </c>
      <c r="Q13" s="25" t="str">
        <f t="shared" si="2"/>
        <v>VYHOVUJE</v>
      </c>
    </row>
    <row r="14" spans="1:17" ht="115.5" customHeight="1" thickBot="1">
      <c r="A14" s="74"/>
      <c r="B14" s="75">
        <v>8</v>
      </c>
      <c r="C14" s="76" t="s">
        <v>19</v>
      </c>
      <c r="D14" s="77">
        <v>1</v>
      </c>
      <c r="E14" s="48" t="s">
        <v>12</v>
      </c>
      <c r="F14" s="78" t="s">
        <v>47</v>
      </c>
      <c r="G14" s="39" t="s">
        <v>87</v>
      </c>
      <c r="H14" s="110"/>
      <c r="I14" s="110"/>
      <c r="J14" s="127"/>
      <c r="K14" s="110"/>
      <c r="L14" s="110"/>
      <c r="M14" s="8">
        <f t="shared" si="0"/>
        <v>2300</v>
      </c>
      <c r="N14" s="9">
        <v>2300</v>
      </c>
      <c r="O14" s="40">
        <v>709</v>
      </c>
      <c r="P14" s="10">
        <f t="shared" si="1"/>
        <v>709</v>
      </c>
      <c r="Q14" s="26" t="str">
        <f t="shared" si="2"/>
        <v>VYHOVUJE</v>
      </c>
    </row>
    <row r="15" spans="1:17" ht="60.75" customHeight="1" thickTop="1">
      <c r="A15" s="64"/>
      <c r="B15" s="65">
        <v>9</v>
      </c>
      <c r="C15" s="79" t="s">
        <v>60</v>
      </c>
      <c r="D15" s="67">
        <v>2</v>
      </c>
      <c r="E15" s="47" t="s">
        <v>12</v>
      </c>
      <c r="F15" s="68" t="s">
        <v>26</v>
      </c>
      <c r="G15" s="32" t="s">
        <v>88</v>
      </c>
      <c r="H15" s="109" t="s">
        <v>45</v>
      </c>
      <c r="I15" s="109"/>
      <c r="J15" s="109"/>
      <c r="K15" s="109" t="s">
        <v>24</v>
      </c>
      <c r="L15" s="109" t="s">
        <v>25</v>
      </c>
      <c r="M15" s="33">
        <f t="shared" si="0"/>
        <v>5800</v>
      </c>
      <c r="N15" s="4">
        <v>2900</v>
      </c>
      <c r="O15" s="34">
        <v>1845</v>
      </c>
      <c r="P15" s="35">
        <f t="shared" si="1"/>
        <v>3690</v>
      </c>
      <c r="Q15" s="36" t="str">
        <f t="shared" si="2"/>
        <v>VYHOVUJE</v>
      </c>
    </row>
    <row r="16" spans="2:17" ht="48" customHeight="1">
      <c r="B16" s="70">
        <v>10</v>
      </c>
      <c r="C16" s="71" t="s">
        <v>49</v>
      </c>
      <c r="D16" s="72">
        <v>1</v>
      </c>
      <c r="E16" s="49" t="s">
        <v>12</v>
      </c>
      <c r="F16" s="73" t="s">
        <v>27</v>
      </c>
      <c r="G16" s="37" t="s">
        <v>89</v>
      </c>
      <c r="H16" s="117"/>
      <c r="I16" s="117"/>
      <c r="J16" s="117"/>
      <c r="K16" s="117"/>
      <c r="L16" s="117"/>
      <c r="M16" s="5">
        <f t="shared" si="0"/>
        <v>4000</v>
      </c>
      <c r="N16" s="6">
        <v>4000</v>
      </c>
      <c r="O16" s="38">
        <v>2314</v>
      </c>
      <c r="P16" s="7">
        <f t="shared" si="1"/>
        <v>2314</v>
      </c>
      <c r="Q16" s="25" t="str">
        <f t="shared" si="2"/>
        <v>VYHOVUJE</v>
      </c>
    </row>
    <row r="17" spans="2:17" ht="45">
      <c r="B17" s="70">
        <v>11</v>
      </c>
      <c r="C17" s="71" t="s">
        <v>50</v>
      </c>
      <c r="D17" s="72">
        <v>1</v>
      </c>
      <c r="E17" s="49" t="s">
        <v>12</v>
      </c>
      <c r="F17" s="73" t="s">
        <v>27</v>
      </c>
      <c r="G17" s="37" t="s">
        <v>90</v>
      </c>
      <c r="H17" s="117"/>
      <c r="I17" s="117"/>
      <c r="J17" s="117"/>
      <c r="K17" s="117"/>
      <c r="L17" s="117"/>
      <c r="M17" s="5">
        <f t="shared" si="0"/>
        <v>4000</v>
      </c>
      <c r="N17" s="6">
        <v>4000</v>
      </c>
      <c r="O17" s="38">
        <v>2314</v>
      </c>
      <c r="P17" s="7">
        <f t="shared" si="1"/>
        <v>2314</v>
      </c>
      <c r="Q17" s="25" t="str">
        <f t="shared" si="2"/>
        <v>VYHOVUJE</v>
      </c>
    </row>
    <row r="18" spans="2:17" ht="49.5" customHeight="1">
      <c r="B18" s="70">
        <v>12</v>
      </c>
      <c r="C18" s="71" t="s">
        <v>51</v>
      </c>
      <c r="D18" s="72">
        <v>1</v>
      </c>
      <c r="E18" s="49" t="s">
        <v>12</v>
      </c>
      <c r="F18" s="73" t="s">
        <v>27</v>
      </c>
      <c r="G18" s="37" t="s">
        <v>91</v>
      </c>
      <c r="H18" s="117"/>
      <c r="I18" s="117"/>
      <c r="J18" s="117"/>
      <c r="K18" s="117"/>
      <c r="L18" s="117"/>
      <c r="M18" s="5">
        <f t="shared" si="0"/>
        <v>4000</v>
      </c>
      <c r="N18" s="6">
        <v>4000</v>
      </c>
      <c r="O18" s="38">
        <v>2314</v>
      </c>
      <c r="P18" s="7">
        <f t="shared" si="1"/>
        <v>2314</v>
      </c>
      <c r="Q18" s="25" t="str">
        <f t="shared" si="2"/>
        <v>VYHOVUJE</v>
      </c>
    </row>
    <row r="19" spans="2:17" ht="30" customHeight="1">
      <c r="B19" s="70">
        <v>13</v>
      </c>
      <c r="C19" s="71" t="s">
        <v>61</v>
      </c>
      <c r="D19" s="72">
        <v>1</v>
      </c>
      <c r="E19" s="49" t="s">
        <v>12</v>
      </c>
      <c r="F19" s="73" t="s">
        <v>28</v>
      </c>
      <c r="G19" s="37" t="s">
        <v>92</v>
      </c>
      <c r="H19" s="117"/>
      <c r="I19" s="117"/>
      <c r="J19" s="117"/>
      <c r="K19" s="117"/>
      <c r="L19" s="117"/>
      <c r="M19" s="5">
        <f t="shared" si="0"/>
        <v>1800</v>
      </c>
      <c r="N19" s="6">
        <v>1800</v>
      </c>
      <c r="O19" s="38">
        <v>1390</v>
      </c>
      <c r="P19" s="7">
        <f t="shared" si="1"/>
        <v>1390</v>
      </c>
      <c r="Q19" s="25" t="str">
        <f t="shared" si="2"/>
        <v>VYHOVUJE</v>
      </c>
    </row>
    <row r="20" spans="2:17" ht="30" customHeight="1">
      <c r="B20" s="70">
        <v>14</v>
      </c>
      <c r="C20" s="71" t="s">
        <v>62</v>
      </c>
      <c r="D20" s="72">
        <v>1</v>
      </c>
      <c r="E20" s="49" t="s">
        <v>12</v>
      </c>
      <c r="F20" s="73" t="s">
        <v>29</v>
      </c>
      <c r="G20" s="37" t="s">
        <v>93</v>
      </c>
      <c r="H20" s="117"/>
      <c r="I20" s="117"/>
      <c r="J20" s="117"/>
      <c r="K20" s="117"/>
      <c r="L20" s="117"/>
      <c r="M20" s="5">
        <f t="shared" si="0"/>
        <v>1800</v>
      </c>
      <c r="N20" s="6">
        <v>1800</v>
      </c>
      <c r="O20" s="38">
        <v>1460</v>
      </c>
      <c r="P20" s="7">
        <f t="shared" si="1"/>
        <v>1460</v>
      </c>
      <c r="Q20" s="25" t="str">
        <f t="shared" si="2"/>
        <v>VYHOVUJE</v>
      </c>
    </row>
    <row r="21" spans="2:17" ht="30" customHeight="1">
      <c r="B21" s="70">
        <v>15</v>
      </c>
      <c r="C21" s="71" t="s">
        <v>63</v>
      </c>
      <c r="D21" s="72">
        <v>1</v>
      </c>
      <c r="E21" s="49" t="s">
        <v>12</v>
      </c>
      <c r="F21" s="73" t="s">
        <v>29</v>
      </c>
      <c r="G21" s="37" t="s">
        <v>94</v>
      </c>
      <c r="H21" s="117"/>
      <c r="I21" s="117"/>
      <c r="J21" s="117"/>
      <c r="K21" s="117"/>
      <c r="L21" s="117"/>
      <c r="M21" s="5">
        <f t="shared" si="0"/>
        <v>1800</v>
      </c>
      <c r="N21" s="6">
        <v>1800</v>
      </c>
      <c r="O21" s="38">
        <v>1460</v>
      </c>
      <c r="P21" s="7">
        <f t="shared" si="1"/>
        <v>1460</v>
      </c>
      <c r="Q21" s="25" t="str">
        <f t="shared" si="2"/>
        <v>VYHOVUJE</v>
      </c>
    </row>
    <row r="22" spans="2:17" ht="30" customHeight="1">
      <c r="B22" s="70">
        <v>16</v>
      </c>
      <c r="C22" s="71" t="s">
        <v>64</v>
      </c>
      <c r="D22" s="72">
        <v>1</v>
      </c>
      <c r="E22" s="49" t="s">
        <v>12</v>
      </c>
      <c r="F22" s="73" t="s">
        <v>29</v>
      </c>
      <c r="G22" s="37" t="s">
        <v>95</v>
      </c>
      <c r="H22" s="117"/>
      <c r="I22" s="117"/>
      <c r="J22" s="117"/>
      <c r="K22" s="117"/>
      <c r="L22" s="117"/>
      <c r="M22" s="5">
        <f t="shared" si="0"/>
        <v>1800</v>
      </c>
      <c r="N22" s="6">
        <v>1800</v>
      </c>
      <c r="O22" s="38">
        <v>1460</v>
      </c>
      <c r="P22" s="7">
        <f t="shared" si="1"/>
        <v>1460</v>
      </c>
      <c r="Q22" s="25" t="str">
        <f t="shared" si="2"/>
        <v>VYHOVUJE</v>
      </c>
    </row>
    <row r="23" spans="1:17" ht="74.25" customHeight="1" thickBot="1">
      <c r="A23" s="74"/>
      <c r="B23" s="75">
        <v>17</v>
      </c>
      <c r="C23" s="76" t="s">
        <v>65</v>
      </c>
      <c r="D23" s="77">
        <v>1</v>
      </c>
      <c r="E23" s="48" t="s">
        <v>12</v>
      </c>
      <c r="F23" s="78" t="s">
        <v>30</v>
      </c>
      <c r="G23" s="39" t="s">
        <v>96</v>
      </c>
      <c r="H23" s="110"/>
      <c r="I23" s="110"/>
      <c r="J23" s="110"/>
      <c r="K23" s="110"/>
      <c r="L23" s="110"/>
      <c r="M23" s="8">
        <f t="shared" si="0"/>
        <v>1800</v>
      </c>
      <c r="N23" s="9">
        <v>1800</v>
      </c>
      <c r="O23" s="40">
        <v>295</v>
      </c>
      <c r="P23" s="10">
        <f t="shared" si="1"/>
        <v>295</v>
      </c>
      <c r="Q23" s="26" t="str">
        <f t="shared" si="2"/>
        <v>VYHOVUJE</v>
      </c>
    </row>
    <row r="24" spans="1:55" s="74" customFormat="1" ht="60" customHeight="1" thickBot="1" thickTop="1">
      <c r="A24" s="80"/>
      <c r="B24" s="81">
        <v>18</v>
      </c>
      <c r="C24" s="82" t="s">
        <v>78</v>
      </c>
      <c r="D24" s="83">
        <v>1</v>
      </c>
      <c r="E24" s="84" t="s">
        <v>12</v>
      </c>
      <c r="F24" s="85" t="s">
        <v>79</v>
      </c>
      <c r="G24" s="41" t="s">
        <v>97</v>
      </c>
      <c r="H24" s="86" t="s">
        <v>45</v>
      </c>
      <c r="I24" s="86"/>
      <c r="J24" s="86"/>
      <c r="K24" s="84" t="s">
        <v>76</v>
      </c>
      <c r="L24" s="84" t="s">
        <v>31</v>
      </c>
      <c r="M24" s="42">
        <f t="shared" si="0"/>
        <v>2000</v>
      </c>
      <c r="N24" s="43">
        <v>2000</v>
      </c>
      <c r="O24" s="44">
        <v>860</v>
      </c>
      <c r="P24" s="45">
        <f t="shared" si="1"/>
        <v>860</v>
      </c>
      <c r="Q24" s="46" t="str">
        <f t="shared" si="2"/>
        <v>VYHOVUJE</v>
      </c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</row>
    <row r="25" spans="1:17" ht="30" customHeight="1" thickTop="1">
      <c r="A25" s="64"/>
      <c r="B25" s="65">
        <v>19</v>
      </c>
      <c r="C25" s="89" t="s">
        <v>52</v>
      </c>
      <c r="D25" s="67">
        <v>1</v>
      </c>
      <c r="E25" s="47" t="s">
        <v>12</v>
      </c>
      <c r="F25" s="90" t="s">
        <v>32</v>
      </c>
      <c r="G25" s="32" t="s">
        <v>98</v>
      </c>
      <c r="H25" s="109" t="s">
        <v>45</v>
      </c>
      <c r="I25" s="109"/>
      <c r="J25" s="109"/>
      <c r="K25" s="109" t="s">
        <v>77</v>
      </c>
      <c r="L25" s="109" t="s">
        <v>34</v>
      </c>
      <c r="M25" s="33">
        <f t="shared" si="0"/>
        <v>1100</v>
      </c>
      <c r="N25" s="4">
        <v>1100</v>
      </c>
      <c r="O25" s="34">
        <v>1090</v>
      </c>
      <c r="P25" s="35">
        <f t="shared" si="1"/>
        <v>1090</v>
      </c>
      <c r="Q25" s="36" t="str">
        <f t="shared" si="2"/>
        <v>VYHOVUJE</v>
      </c>
    </row>
    <row r="26" spans="1:17" ht="30" customHeight="1" thickBot="1">
      <c r="A26" s="74"/>
      <c r="B26" s="75">
        <v>20</v>
      </c>
      <c r="C26" s="91" t="s">
        <v>53</v>
      </c>
      <c r="D26" s="77">
        <v>1</v>
      </c>
      <c r="E26" s="48" t="s">
        <v>12</v>
      </c>
      <c r="F26" s="92" t="s">
        <v>33</v>
      </c>
      <c r="G26" s="39" t="s">
        <v>99</v>
      </c>
      <c r="H26" s="110"/>
      <c r="I26" s="110"/>
      <c r="J26" s="110"/>
      <c r="K26" s="110"/>
      <c r="L26" s="110"/>
      <c r="M26" s="8">
        <f t="shared" si="0"/>
        <v>1400</v>
      </c>
      <c r="N26" s="9">
        <v>1400</v>
      </c>
      <c r="O26" s="40">
        <v>1390</v>
      </c>
      <c r="P26" s="10">
        <f t="shared" si="1"/>
        <v>1390</v>
      </c>
      <c r="Q26" s="26" t="str">
        <f t="shared" si="2"/>
        <v>VYHOVUJE</v>
      </c>
    </row>
    <row r="27" spans="1:17" ht="30" customHeight="1" thickTop="1">
      <c r="A27" s="64"/>
      <c r="B27" s="65">
        <v>21</v>
      </c>
      <c r="C27" s="89" t="s">
        <v>52</v>
      </c>
      <c r="D27" s="67">
        <v>1</v>
      </c>
      <c r="E27" s="47" t="s">
        <v>12</v>
      </c>
      <c r="F27" s="90" t="s">
        <v>32</v>
      </c>
      <c r="G27" s="32" t="s">
        <v>98</v>
      </c>
      <c r="H27" s="109" t="s">
        <v>45</v>
      </c>
      <c r="I27" s="109" t="s">
        <v>20</v>
      </c>
      <c r="J27" s="109" t="s">
        <v>35</v>
      </c>
      <c r="K27" s="109" t="s">
        <v>77</v>
      </c>
      <c r="L27" s="109" t="s">
        <v>34</v>
      </c>
      <c r="M27" s="33">
        <f t="shared" si="0"/>
        <v>1100</v>
      </c>
      <c r="N27" s="4">
        <v>1100</v>
      </c>
      <c r="O27" s="34">
        <v>1090</v>
      </c>
      <c r="P27" s="35">
        <f t="shared" si="1"/>
        <v>1090</v>
      </c>
      <c r="Q27" s="36" t="str">
        <f t="shared" si="2"/>
        <v>VYHOVUJE</v>
      </c>
    </row>
    <row r="28" spans="2:17" ht="30" customHeight="1">
      <c r="B28" s="70">
        <v>22</v>
      </c>
      <c r="C28" s="93" t="s">
        <v>54</v>
      </c>
      <c r="D28" s="72">
        <v>1</v>
      </c>
      <c r="E28" s="49" t="s">
        <v>12</v>
      </c>
      <c r="F28" s="93" t="s">
        <v>33</v>
      </c>
      <c r="G28" s="37" t="s">
        <v>100</v>
      </c>
      <c r="H28" s="117"/>
      <c r="I28" s="117"/>
      <c r="J28" s="117"/>
      <c r="K28" s="117"/>
      <c r="L28" s="117"/>
      <c r="M28" s="5">
        <f t="shared" si="0"/>
        <v>1400</v>
      </c>
      <c r="N28" s="6">
        <v>1400</v>
      </c>
      <c r="O28" s="38">
        <v>1390</v>
      </c>
      <c r="P28" s="7">
        <f t="shared" si="1"/>
        <v>1390</v>
      </c>
      <c r="Q28" s="25" t="str">
        <f t="shared" si="2"/>
        <v>VYHOVUJE</v>
      </c>
    </row>
    <row r="29" spans="2:17" ht="30" customHeight="1">
      <c r="B29" s="70">
        <v>23</v>
      </c>
      <c r="C29" s="93" t="s">
        <v>55</v>
      </c>
      <c r="D29" s="72">
        <v>1</v>
      </c>
      <c r="E29" s="49" t="s">
        <v>12</v>
      </c>
      <c r="F29" s="93" t="s">
        <v>33</v>
      </c>
      <c r="G29" s="37" t="s">
        <v>101</v>
      </c>
      <c r="H29" s="117"/>
      <c r="I29" s="117"/>
      <c r="J29" s="117"/>
      <c r="K29" s="117"/>
      <c r="L29" s="117"/>
      <c r="M29" s="5">
        <f t="shared" si="0"/>
        <v>1400</v>
      </c>
      <c r="N29" s="6">
        <v>1400</v>
      </c>
      <c r="O29" s="38">
        <v>1390</v>
      </c>
      <c r="P29" s="7">
        <f t="shared" si="1"/>
        <v>1390</v>
      </c>
      <c r="Q29" s="25" t="str">
        <f t="shared" si="2"/>
        <v>VYHOVUJE</v>
      </c>
    </row>
    <row r="30" spans="1:17" ht="30" customHeight="1" thickBot="1">
      <c r="A30" s="74"/>
      <c r="B30" s="75">
        <v>24</v>
      </c>
      <c r="C30" s="92" t="s">
        <v>56</v>
      </c>
      <c r="D30" s="77">
        <v>1</v>
      </c>
      <c r="E30" s="48" t="s">
        <v>12</v>
      </c>
      <c r="F30" s="92" t="s">
        <v>33</v>
      </c>
      <c r="G30" s="39" t="s">
        <v>99</v>
      </c>
      <c r="H30" s="110"/>
      <c r="I30" s="110"/>
      <c r="J30" s="110"/>
      <c r="K30" s="110"/>
      <c r="L30" s="110"/>
      <c r="M30" s="8">
        <f t="shared" si="0"/>
        <v>1400</v>
      </c>
      <c r="N30" s="9">
        <v>1400</v>
      </c>
      <c r="O30" s="38">
        <v>1390</v>
      </c>
      <c r="P30" s="10">
        <f t="shared" si="1"/>
        <v>1390</v>
      </c>
      <c r="Q30" s="26" t="str">
        <f t="shared" si="2"/>
        <v>VYHOVUJE</v>
      </c>
    </row>
    <row r="31" spans="1:18" ht="13.5" customHeight="1" thickBot="1" thickTop="1">
      <c r="A31" s="94"/>
      <c r="B31" s="94"/>
      <c r="C31" s="95"/>
      <c r="D31" s="94"/>
      <c r="E31" s="95"/>
      <c r="F31" s="95"/>
      <c r="G31" s="94"/>
      <c r="H31" s="95"/>
      <c r="I31" s="95"/>
      <c r="J31" s="95"/>
      <c r="K31" s="95"/>
      <c r="L31" s="95"/>
      <c r="M31" s="94"/>
      <c r="N31" s="94"/>
      <c r="O31" s="94"/>
      <c r="P31" s="94"/>
      <c r="Q31" s="94"/>
      <c r="R31" s="94"/>
    </row>
    <row r="32" spans="1:17" ht="60.75" customHeight="1" thickBot="1" thickTop="1">
      <c r="A32" s="96"/>
      <c r="B32" s="113" t="s">
        <v>66</v>
      </c>
      <c r="C32" s="114"/>
      <c r="D32" s="114"/>
      <c r="E32" s="114"/>
      <c r="F32" s="114"/>
      <c r="G32" s="114"/>
      <c r="H32" s="21"/>
      <c r="I32" s="21"/>
      <c r="J32" s="21"/>
      <c r="K32" s="97"/>
      <c r="L32" s="97"/>
      <c r="M32" s="1"/>
      <c r="N32" s="30" t="s">
        <v>4</v>
      </c>
      <c r="O32" s="118" t="s">
        <v>5</v>
      </c>
      <c r="P32" s="119"/>
      <c r="Q32" s="120"/>
    </row>
    <row r="33" spans="1:17" ht="33" customHeight="1" thickBot="1" thickTop="1">
      <c r="A33" s="96"/>
      <c r="B33" s="121" t="s">
        <v>3</v>
      </c>
      <c r="C33" s="121"/>
      <c r="D33" s="121"/>
      <c r="E33" s="121"/>
      <c r="F33" s="121"/>
      <c r="G33" s="121"/>
      <c r="H33" s="98"/>
      <c r="K33" s="22"/>
      <c r="L33" s="22"/>
      <c r="M33" s="2"/>
      <c r="N33" s="51">
        <f>SUM(M7:M30)</f>
        <v>55895</v>
      </c>
      <c r="O33" s="122">
        <f>SUM(P7:P30)</f>
        <v>38515</v>
      </c>
      <c r="P33" s="123"/>
      <c r="Q33" s="124"/>
    </row>
    <row r="34" spans="1:18" ht="39.75" customHeight="1" thickTop="1">
      <c r="A34" s="96"/>
      <c r="I34" s="23"/>
      <c r="J34" s="23"/>
      <c r="K34" s="24"/>
      <c r="L34" s="24"/>
      <c r="M34" s="101"/>
      <c r="N34" s="101"/>
      <c r="O34" s="102"/>
      <c r="P34" s="102"/>
      <c r="Q34" s="102"/>
      <c r="R34" s="102"/>
    </row>
    <row r="35" spans="1:18" ht="19.9" customHeight="1">
      <c r="A35" s="96"/>
      <c r="K35" s="24"/>
      <c r="L35" s="24"/>
      <c r="M35" s="101"/>
      <c r="N35" s="3"/>
      <c r="O35" s="3"/>
      <c r="P35" s="3"/>
      <c r="Q35" s="102"/>
      <c r="R35" s="102"/>
    </row>
    <row r="36" spans="1:18" ht="71.25" customHeight="1">
      <c r="A36" s="96"/>
      <c r="K36" s="24"/>
      <c r="L36" s="24"/>
      <c r="M36" s="101"/>
      <c r="N36" s="3"/>
      <c r="O36" s="3"/>
      <c r="P36" s="3"/>
      <c r="Q36" s="102"/>
      <c r="R36" s="102"/>
    </row>
    <row r="37" spans="1:18" ht="36" customHeight="1">
      <c r="A37" s="96"/>
      <c r="K37" s="103"/>
      <c r="L37" s="103"/>
      <c r="M37" s="104"/>
      <c r="N37" s="101"/>
      <c r="O37" s="102"/>
      <c r="P37" s="102"/>
      <c r="Q37" s="102"/>
      <c r="R37" s="102"/>
    </row>
    <row r="38" spans="1:18" ht="14.25" customHeight="1">
      <c r="A38" s="96"/>
      <c r="B38" s="102"/>
      <c r="C38" s="105"/>
      <c r="D38" s="106"/>
      <c r="E38" s="107"/>
      <c r="F38" s="105"/>
      <c r="G38" s="101"/>
      <c r="H38" s="105"/>
      <c r="I38" s="105"/>
      <c r="J38" s="108"/>
      <c r="K38" s="108"/>
      <c r="L38" s="108"/>
      <c r="M38" s="101"/>
      <c r="N38" s="101"/>
      <c r="O38" s="102"/>
      <c r="P38" s="102"/>
      <c r="Q38" s="102"/>
      <c r="R38" s="102"/>
    </row>
    <row r="39" spans="1:18" ht="14.25" customHeight="1">
      <c r="A39" s="96"/>
      <c r="B39" s="102"/>
      <c r="C39" s="105"/>
      <c r="D39" s="106"/>
      <c r="E39" s="107"/>
      <c r="F39" s="105"/>
      <c r="G39" s="101"/>
      <c r="H39" s="105"/>
      <c r="I39" s="105"/>
      <c r="J39" s="108"/>
      <c r="K39" s="108"/>
      <c r="L39" s="108"/>
      <c r="M39" s="101"/>
      <c r="N39" s="101"/>
      <c r="O39" s="102"/>
      <c r="P39" s="102"/>
      <c r="Q39" s="102"/>
      <c r="R39" s="102"/>
    </row>
    <row r="40" spans="1:18" ht="14.25" customHeight="1">
      <c r="A40" s="96"/>
      <c r="B40" s="102"/>
      <c r="C40" s="105"/>
      <c r="D40" s="106"/>
      <c r="E40" s="107"/>
      <c r="F40" s="105"/>
      <c r="G40" s="101"/>
      <c r="H40" s="105"/>
      <c r="I40" s="105"/>
      <c r="J40" s="108"/>
      <c r="K40" s="108"/>
      <c r="L40" s="108"/>
      <c r="M40" s="101"/>
      <c r="N40" s="101"/>
      <c r="O40" s="102"/>
      <c r="P40" s="102"/>
      <c r="Q40" s="102"/>
      <c r="R40" s="102"/>
    </row>
    <row r="41" spans="1:18" ht="14.25" customHeight="1">
      <c r="A41" s="96"/>
      <c r="B41" s="102"/>
      <c r="C41" s="105"/>
      <c r="D41" s="106"/>
      <c r="E41" s="107"/>
      <c r="F41" s="105"/>
      <c r="G41" s="101"/>
      <c r="H41" s="105"/>
      <c r="I41" s="105"/>
      <c r="J41" s="108"/>
      <c r="K41" s="108"/>
      <c r="L41" s="108"/>
      <c r="M41" s="101"/>
      <c r="N41" s="101"/>
      <c r="O41" s="102"/>
      <c r="P41" s="102"/>
      <c r="Q41" s="102"/>
      <c r="R41" s="102"/>
    </row>
    <row r="42" spans="3:13" ht="15">
      <c r="C42" s="14"/>
      <c r="D42" s="69"/>
      <c r="E42" s="14"/>
      <c r="F42" s="14"/>
      <c r="G42" s="69"/>
      <c r="H42" s="14"/>
      <c r="I42" s="14"/>
      <c r="L42" s="14"/>
      <c r="M42" s="69"/>
    </row>
    <row r="43" spans="3:13" ht="15">
      <c r="C43" s="14"/>
      <c r="D43" s="69"/>
      <c r="E43" s="14"/>
      <c r="F43" s="14"/>
      <c r="G43" s="69"/>
      <c r="H43" s="14"/>
      <c r="I43" s="14"/>
      <c r="L43" s="14"/>
      <c r="M43" s="69"/>
    </row>
    <row r="44" spans="3:13" ht="15">
      <c r="C44" s="14"/>
      <c r="D44" s="69"/>
      <c r="E44" s="14"/>
      <c r="F44" s="14"/>
      <c r="G44" s="69"/>
      <c r="H44" s="14"/>
      <c r="I44" s="14"/>
      <c r="L44" s="14"/>
      <c r="M44" s="69"/>
    </row>
  </sheetData>
  <mergeCells count="32">
    <mergeCell ref="L25:L26"/>
    <mergeCell ref="L7:L11"/>
    <mergeCell ref="O32:Q32"/>
    <mergeCell ref="B33:G33"/>
    <mergeCell ref="O33:Q33"/>
    <mergeCell ref="L27:L30"/>
    <mergeCell ref="L12:L14"/>
    <mergeCell ref="H15:H23"/>
    <mergeCell ref="I15:I23"/>
    <mergeCell ref="J15:J23"/>
    <mergeCell ref="K15:K23"/>
    <mergeCell ref="L15:L23"/>
    <mergeCell ref="H12:H14"/>
    <mergeCell ref="I12:I14"/>
    <mergeCell ref="J12:J14"/>
    <mergeCell ref="K12:K14"/>
    <mergeCell ref="H25:H26"/>
    <mergeCell ref="B1:C1"/>
    <mergeCell ref="B32:G32"/>
    <mergeCell ref="G3:K3"/>
    <mergeCell ref="G2:K2"/>
    <mergeCell ref="H27:H30"/>
    <mergeCell ref="I27:I30"/>
    <mergeCell ref="J27:J30"/>
    <mergeCell ref="K27:K30"/>
    <mergeCell ref="H7:H11"/>
    <mergeCell ref="I7:I11"/>
    <mergeCell ref="J7:J11"/>
    <mergeCell ref="K7:K11"/>
    <mergeCell ref="I25:I26"/>
    <mergeCell ref="J25:J26"/>
    <mergeCell ref="K25:K26"/>
  </mergeCells>
  <conditionalFormatting sqref="B7:B30">
    <cfRule type="containsBlanks" priority="58" dxfId="19">
      <formula>LEN(TRIM(B7))=0</formula>
    </cfRule>
  </conditionalFormatting>
  <conditionalFormatting sqref="B7:B30">
    <cfRule type="cellIs" priority="53" dxfId="30" operator="greaterThanOrEqual">
      <formula>1</formula>
    </cfRule>
  </conditionalFormatting>
  <conditionalFormatting sqref="Q7:Q30">
    <cfRule type="cellIs" priority="49" dxfId="29" operator="equal">
      <formula>"NEVYHOVUJE"</formula>
    </cfRule>
    <cfRule type="cellIs" priority="50" dxfId="28" operator="equal">
      <formula>"VYHOVUJE"</formula>
    </cfRule>
  </conditionalFormatting>
  <conditionalFormatting sqref="D7:D10">
    <cfRule type="containsBlanks" priority="25" dxfId="19">
      <formula>LEN(TRIM(D7))=0</formula>
    </cfRule>
  </conditionalFormatting>
  <conditionalFormatting sqref="D11">
    <cfRule type="containsBlanks" priority="24" dxfId="19">
      <formula>LEN(TRIM(D11))=0</formula>
    </cfRule>
  </conditionalFormatting>
  <conditionalFormatting sqref="D12:D13">
    <cfRule type="containsBlanks" priority="23" dxfId="19">
      <formula>LEN(TRIM(D12))=0</formula>
    </cfRule>
  </conditionalFormatting>
  <conditionalFormatting sqref="D14">
    <cfRule type="containsBlanks" priority="22" dxfId="19">
      <formula>LEN(TRIM(D14))=0</formula>
    </cfRule>
  </conditionalFormatting>
  <conditionalFormatting sqref="D15:D16">
    <cfRule type="containsBlanks" priority="21" dxfId="19">
      <formula>LEN(TRIM(D15))=0</formula>
    </cfRule>
  </conditionalFormatting>
  <conditionalFormatting sqref="D17:D23">
    <cfRule type="containsBlanks" priority="20" dxfId="19">
      <formula>LEN(TRIM(D17))=0</formula>
    </cfRule>
  </conditionalFormatting>
  <conditionalFormatting sqref="D24">
    <cfRule type="containsBlanks" priority="19" dxfId="19">
      <formula>LEN(TRIM(D24))=0</formula>
    </cfRule>
  </conditionalFormatting>
  <conditionalFormatting sqref="D25:D26">
    <cfRule type="containsBlanks" priority="18" dxfId="19">
      <formula>LEN(TRIM(D25))=0</formula>
    </cfRule>
  </conditionalFormatting>
  <conditionalFormatting sqref="D27:D30">
    <cfRule type="containsBlanks" priority="17" dxfId="19">
      <formula>LEN(TRIM(D27))=0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7">
      <formula>LEN(TRIM(G7))&gt;0</formula>
    </cfRule>
    <cfRule type="containsBlanks" priority="16" dxfId="1">
      <formula>LEN(TRIM(G7))=0</formula>
    </cfRule>
  </conditionalFormatting>
  <conditionalFormatting sqref="O7">
    <cfRule type="notContainsBlanks" priority="10" dxfId="2">
      <formula>LEN(TRIM(O7))&gt;0</formula>
    </cfRule>
    <cfRule type="containsBlanks" priority="11" dxfId="1">
      <formula>LEN(TRIM(O7))=0</formula>
    </cfRule>
  </conditionalFormatting>
  <conditionalFormatting sqref="O7">
    <cfRule type="notContainsBlanks" priority="9" dxfId="0">
      <formula>LEN(TRIM(O7))&gt;0</formula>
    </cfRule>
  </conditionalFormatting>
  <conditionalFormatting sqref="G8:G30">
    <cfRule type="notContainsBlanks" priority="6" dxfId="2">
      <formula>LEN(TRIM(G8))&gt;0</formula>
    </cfRule>
    <cfRule type="containsBlanks" priority="7" dxfId="1">
      <formula>LEN(TRIM(G8))=0</formula>
    </cfRule>
  </conditionalFormatting>
  <conditionalFormatting sqref="G8:G30">
    <cfRule type="notContainsBlanks" priority="5" dxfId="0">
      <formula>LEN(TRIM(G8))&gt;0</formula>
    </cfRule>
  </conditionalFormatting>
  <conditionalFormatting sqref="G8:G30">
    <cfRule type="notContainsBlanks" priority="4" dxfId="7">
      <formula>LEN(TRIM(G8))&gt;0</formula>
    </cfRule>
    <cfRule type="containsBlanks" priority="8" dxfId="1">
      <formula>LEN(TRIM(G8))=0</formula>
    </cfRule>
  </conditionalFormatting>
  <conditionalFormatting sqref="O8:O30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:O30">
    <cfRule type="notContainsBlanks" priority="1" dxfId="0">
      <formula>LEN(TRIM(O8))&gt;0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/KqX9YwGmOnIZrLMYtaesFuRyMo=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6FsOyZuUzv53IyOj/24ylHWVMWc=</DigestValue>
    </Reference>
  </SignedInfo>
  <SignatureValue>NiC++SyWXeGGQVXCsw1auHjDYeDMTWQp1LorHau4K0RGozTjFsX/RKoYxwxoLuggzEL9pus0VGha
pkwBJlJAi2dx3zfCLwt6mSrrIp0YYcG7bO00vPjnBk7+ZGsPHF4y1Xq7iKtaCHw1AE9v3dBDpoY+
dj/vX3v6NuQ1ZZt5JSCDzRgaKpe5vggutwtbAbTERMgRqofMr6EWdndx2vVIwuWatGi262RvSOPX
zeSMep1EsbeNcewRpfL6+KSEWb/cg6xLvCIuqfOs5Zx4oJ+sQlf0OnUARtealC3cSnx2DaeGpw32
6yJsvMCL/TvVmIkaOhvnGV8E17JfaCnEka4yDw==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MDGHITK+CndGZqYGNtBByISDLPg=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I8zavFiWWUdGS4a5X5UlFuB3TnU=</DigestValue>
      </Reference>
      <Reference URI="/xl/styles.xml?ContentType=application/vnd.openxmlformats-officedocument.spreadsheetml.styles+xml">
        <DigestMethod Algorithm="http://www.w3.org/2000/09/xmldsig#sha1"/>
        <DigestValue>CleDc6ys9UFnPhhBnApVF8/DLVM=</DigestValue>
      </Reference>
      <Reference URI="/xl/worksheets/sheet1.xml?ContentType=application/vnd.openxmlformats-officedocument.spreadsheetml.worksheet+xml">
        <DigestMethod Algorithm="http://www.w3.org/2000/09/xmldsig#sha1"/>
        <DigestValue>ZRkK1HSJW2oWFs5j00DhtlX0GkM=</DigestValue>
      </Reference>
      <Reference URI="/xl/sharedStrings.xml?ContentType=application/vnd.openxmlformats-officedocument.spreadsheetml.sharedStrings+xml">
        <DigestMethod Algorithm="http://www.w3.org/2000/09/xmldsig#sha1"/>
        <DigestValue>NlXWvcu2fMrsKzuCJUZQ8eDyy44=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qeebDUw7WIEOmJgVpJEgvlVWVYo=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2016-11-04T11:20:09Z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2016-11-04T11:20:09Z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YzZaeD1Mo4oNoAUVVrqngDd2qyk=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d8Y/2SHbd6SXOin49BZH6DUuHyk=</DigestValue>
    </Reference>
  </SignedInfo>
  <SignatureValue>JYbpApxmqLyz811HWqvgnAaq2nzCH3tHI3gDPT0uyeFL6IOKT05ArF3TROs8t4+2Rc0bJep+hwdb
16vqMVxyXjljQgxmmYPwZDy7bVyMqkKZZZMxGF2ttXncYuIeGcAJjDpy7GtmFWZUGVwX08eDFt4+
oikl5vtVuwPjnSfGsjCvUWnMJCYjHnnwZCQI6ekXWGGqS/I9jPeQrWXyjVmlXUqzgvY+Dld2OYYR
ZvXEQweym6bGd1xb5XQ6L9ZXlY3TkgOqL+JCJQssyb0nISlz3FxKEkni34DP8SvtjbWz7Sx5WOfj
vH9wrqhkuepO2IY2nguEurUlmstTS1g3uxaaQA==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MDGHITK+CndGZqYGNtBByISDLPg=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I8zavFiWWUdGS4a5X5UlFuB3TnU=</DigestValue>
      </Reference>
      <Reference URI="/xl/styles.xml?ContentType=application/vnd.openxmlformats-officedocument.spreadsheetml.styles+xml">
        <DigestMethod Algorithm="http://www.w3.org/2000/09/xmldsig#sha1"/>
        <DigestValue>CleDc6ys9UFnPhhBnApVF8/DLVM=</DigestValue>
      </Reference>
      <Reference URI="/xl/worksheets/sheet1.xml?ContentType=application/vnd.openxmlformats-officedocument.spreadsheetml.worksheet+xml">
        <DigestMethod Algorithm="http://www.w3.org/2000/09/xmldsig#sha1"/>
        <DigestValue>ZRkK1HSJW2oWFs5j00DhtlX0GkM=</DigestValue>
      </Reference>
      <Reference URI="/xl/sharedStrings.xml?ContentType=application/vnd.openxmlformats-officedocument.spreadsheetml.sharedStrings+xml">
        <DigestMethod Algorithm="http://www.w3.org/2000/09/xmldsig#sha1"/>
        <DigestValue>NlXWvcu2fMrsKzuCJUZQ8eDyy44=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qeebDUw7WIEOmJgVpJEgvlVWVYo=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2016-11-15T10:50:18Z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2016-11-15T10:50:18Z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2016-11-02T15:05:09Z</dcterms:modified>
  <cp:category/>
  <cp:version/>
  <cp:contentType/>
  <cp:contentStatus/>
</cp:coreProperties>
</file>