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130" windowWidth="14400" windowHeight="3615" tabRatio="939" activeTab="0"/>
  </bookViews>
  <sheets>
    <sheet name="Tonery" sheetId="22" r:id="rId1"/>
  </sheets>
  <definedNames>
    <definedName name="_xlnm.Print_Area" localSheetId="0">'Tonery'!$A$1:$R$28</definedName>
  </definedNames>
  <calcPr calcId="145621"/>
</workbook>
</file>

<file path=xl/sharedStrings.xml><?xml version="1.0" encoding="utf-8"?>
<sst xmlns="http://schemas.openxmlformats.org/spreadsheetml/2006/main" count="121" uniqueCount="88">
  <si>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</si>
  <si>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</si>
  <si>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</si>
  <si>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</si>
  <si>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</si>
  <si>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</si>
  <si>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</si>
  <si>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</si>
  <si>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</si>
  <si>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</si>
  <si>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</si>
  <si>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</si>
  <si>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</si>
  <si>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</si>
  <si>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</si>
  <si>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</si>
  <si>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</si>
  <si>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</si>
  <si>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</si>
  <si>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ZČU Plzeň, NTIS, Technická 8 (UN562)</t>
  </si>
  <si>
    <t>Doc. Vlasta Radová, tel. 37763 2547</t>
  </si>
  <si>
    <t>PS - E   P. Janča, tel:37763 1804</t>
  </si>
  <si>
    <t>Univerzitní 22, Plzeň UK 008</t>
  </si>
  <si>
    <t>KTO - pí Hnátová, Tel: 37763 8542</t>
  </si>
  <si>
    <t>Univerzitní 22, Plzeň,UK226</t>
  </si>
  <si>
    <t>sada</t>
  </si>
  <si>
    <t>Originální, nebo kompatibilní sada tonerů splňující podmínky certifikátu STMC. Minimální výtěžnost při 5% pokrytí - Bk 3 500 stran, C, M, Y - 2 000 stran.</t>
  </si>
  <si>
    <t>Mgr. Svatoslava Marková,tel:37763   1032</t>
  </si>
  <si>
    <t>Toner do tiskárny OKI MC562w - žlutý</t>
  </si>
  <si>
    <t>Originální toner. Výtěžnost 2000 stran.</t>
  </si>
  <si>
    <t>Toner do tiskárny OKI MC562w - modrý</t>
  </si>
  <si>
    <t>Toner do tiskárny OKI MC562w - červený</t>
  </si>
  <si>
    <t>Toner do tiskárny OKI MC562w - černý</t>
  </si>
  <si>
    <t>Originální toner. Výtěžnost 3500 stran.</t>
  </si>
  <si>
    <t>Toner do tiskárny OKI C711 - černý</t>
  </si>
  <si>
    <t>Originální toner. Výtěžnost 11000 stran.</t>
  </si>
  <si>
    <t>Technická 8, Plzeň, budova FAV - UC 356</t>
  </si>
  <si>
    <t>Helena Ptáčková, 37763 2463</t>
  </si>
  <si>
    <t>Univerzitní 22, Plzeň, budova FST (UF 206)</t>
  </si>
  <si>
    <t>Barbora Šolcová tel 37763 1088</t>
  </si>
  <si>
    <t>Univerzitní 8, Plzeň, Rekotrát ZČU, UR 312</t>
  </si>
  <si>
    <t xml:space="preserve">Toner do tiskárny OKI MC 352 - žlutý (Y) </t>
  </si>
  <si>
    <t xml:space="preserve">Toner do tiskárny OKI MC 352 - modrý (C) </t>
  </si>
  <si>
    <t xml:space="preserve">Toner do tiskárny OKI MC 352 - červený (M) </t>
  </si>
  <si>
    <t xml:space="preserve">Toner do tiskárny OKI MC 352 - černý </t>
  </si>
  <si>
    <t>Originální, nebo kompatibilní náplň splňující shodnou sytost, barevné podání, výtěžnost, oděrnost, odolnost vůči vlhkosti  s originální catridge, naplnění a vyčerpání do 100%. Minimální kapacita  13 ml</t>
  </si>
  <si>
    <t>Náplň do tiskárny CANON Pro 9000 Mark II foto purpurová</t>
  </si>
  <si>
    <t>Originální, nebo kompatibilní náplň splňující shodnou sytost, barevné podání, výtěžnost, oděrnost, odolnost vůči vlhkosti  s originální catridge, naplnění a vyčerpání do 100%. Minimální kapacita 13 ml</t>
  </si>
  <si>
    <t>Náplň  do tiskárny CANON Pro 9000 Mark II červená</t>
  </si>
  <si>
    <t>Náplň  do tiskárny CANON Pro 9000 Mark II - černá</t>
  </si>
  <si>
    <t>Náplň  do tiskárny CANON Pro 9000 Mark II -  foto azurová - světle modrá</t>
  </si>
  <si>
    <t>Náplň  do tiskárny CANON Pro 9000 Mark II - azurová -  modrá</t>
  </si>
  <si>
    <t>Náplň do tiskárny CANON Pro 9000 Mark II - purpurová - růžová</t>
  </si>
  <si>
    <t>Náplň  do tiskárny CANON Pro 9000 Mark II - yellow-žlutá</t>
  </si>
  <si>
    <t>Sada tonerů (Bk + C,M,Y) do tiskárny OKI MC 352</t>
  </si>
  <si>
    <t>Originální, nebo kompatibilní toner splňující podmínky certifikátu STMC. Minimální výtěžnost při 5% pokrytí 1500 stran</t>
  </si>
  <si>
    <t>Originální, nebo kompatibilní toner splňující podmínky certifikátu STMC. Minimální výtěžnost při 5% pokrytí  2 000 stran.</t>
  </si>
  <si>
    <t>Originální, nebo kompatibilní toner splňující podmínky certifikátu STMC. Minimální výtěžnost při 5% pokrytí 3 500 stran.</t>
  </si>
  <si>
    <t>Priloha_c._1_Kupni_smlouvy_technicka_specifikace_T-028-2016</t>
  </si>
  <si>
    <t>Tonery - 028 - 2016</t>
  </si>
  <si>
    <t>Originální obrazový válec Výtěžnost min.30.000 str.</t>
  </si>
  <si>
    <t>Toner do tiskárny OKI MB 441 černý</t>
  </si>
  <si>
    <t>Obrazový válec do tiskárny  OKI MC352dn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</si>
  <si>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</si>
  <si>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</si>
  <si>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</si>
  <si>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</si>
  <si>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</si>
  <si>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</si>
  <si>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</si>
  <si>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>OKI originální válec s 44968301, CMYK, 30000str.</t>
  </si>
  <si>
    <t>Lamda toner B401/MB441/MB451</t>
  </si>
  <si>
    <t>Lamda CLI8 PM</t>
  </si>
  <si>
    <t>Lamda CLI8 M</t>
  </si>
  <si>
    <t>Lamda CLI8 B</t>
  </si>
  <si>
    <t>Lamda CLI8 PC</t>
  </si>
  <si>
    <t>Lamda CLI8 C</t>
  </si>
  <si>
    <t>Lamda CLI8 Y</t>
  </si>
  <si>
    <t>Lamda MC352 BCMY</t>
  </si>
  <si>
    <t xml:space="preserve">44469704  OKI yellow | 2000str </t>
  </si>
  <si>
    <t>44469706 OKI cyan | 2000str</t>
  </si>
  <si>
    <t xml:space="preserve">44469705 OKI magenta 2000str </t>
  </si>
  <si>
    <t>44469803 OKI black | 3500str</t>
  </si>
  <si>
    <t>44318608 OKI black | 11000str</t>
  </si>
  <si>
    <t>Lamda MC352 Y</t>
  </si>
  <si>
    <t>Lamda MC352 C</t>
  </si>
  <si>
    <t>Lamda MC352 M</t>
  </si>
  <si>
    <t xml:space="preserve">Lamda MC352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</si>
</sst>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/>
      <bottom style="thick"/>
    </border>
    <border>
      <left/>
      <right/>
      <top style="thick"/>
      <bottom/>
    </border>
    <border>
      <left style="thick"/>
      <right style="medium"/>
      <top/>
      <bottom style="thin"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0" xfId="0" applyFill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/>
    <xf numFmtId="0" fontId="0" fillId="3" borderId="1" xfId="0" applyNumberFormat="1" applyFill="1" applyBorder="1" applyAlignment="1" applyProtection="1">
      <alignment horizontal="center" vertical="center" wrapText="1"/>
      <protection/>
    </xf>
    <xf numFmtId="164" fontId="4" fillId="3" borderId="2" xfId="0" applyNumberFormat="1" applyFont="1" applyFill="1" applyBorder="1" applyAlignment="1" applyProtection="1">
      <alignment horizontal="right" vertical="center" indent="1"/>
      <protection/>
    </xf>
    <xf numFmtId="164" fontId="4" fillId="3" borderId="4" xfId="0" applyNumberFormat="1" applyFont="1" applyFill="1" applyBorder="1" applyAlignment="1" applyProtection="1">
      <alignment horizontal="right" vertical="center" indent="1"/>
      <protection/>
    </xf>
    <xf numFmtId="164" fontId="4" fillId="3" borderId="8" xfId="0" applyNumberFormat="1" applyFont="1" applyFill="1" applyBorder="1" applyAlignment="1" applyProtection="1">
      <alignment horizontal="right" vertical="center" indent="1"/>
      <protection/>
    </xf>
    <xf numFmtId="0" fontId="2" fillId="4" borderId="0" xfId="0" applyNumberFormat="1" applyFont="1" applyFill="1" applyAlignment="1" applyProtection="1">
      <alignment vertical="center"/>
      <protection/>
    </xf>
    <xf numFmtId="0" fontId="4" fillId="3" borderId="3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/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2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horizontal="left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2" fontId="0" fillId="4" borderId="6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left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2" fontId="0" fillId="4" borderId="14" xfId="0" applyNumberFormat="1" applyFill="1" applyBorder="1" applyAlignment="1" applyProtection="1">
      <alignment horizontal="center" vertical="center" wrapText="1"/>
      <protection/>
    </xf>
    <xf numFmtId="0" fontId="0" fillId="3" borderId="15" xfId="0" applyNumberFormat="1" applyFont="1" applyFill="1" applyBorder="1" applyAlignment="1" applyProtection="1">
      <alignment horizontal="left" vertical="center" wrapText="1"/>
      <protection/>
    </xf>
    <xf numFmtId="3" fontId="0" fillId="3" borderId="16" xfId="0" applyNumberFormat="1" applyFont="1" applyFill="1" applyBorder="1" applyAlignment="1" applyProtection="1">
      <alignment horizontal="center" vertical="center" wrapText="1"/>
      <protection/>
    </xf>
    <xf numFmtId="0" fontId="0" fillId="3" borderId="16" xfId="0" applyNumberFormat="1" applyFont="1" applyFill="1" applyBorder="1" applyAlignment="1" applyProtection="1">
      <alignment horizontal="center" vertical="center" wrapText="1"/>
      <protection/>
    </xf>
    <xf numFmtId="0" fontId="0" fillId="3" borderId="17" xfId="0" applyNumberFormat="1" applyFont="1" applyFill="1" applyBorder="1" applyAlignment="1" applyProtection="1">
      <alignment horizontal="left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2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" borderId="19" xfId="0" applyNumberFormat="1" applyFont="1" applyFill="1" applyBorder="1" applyAlignment="1" applyProtection="1">
      <alignment horizontal="left" vertical="center" wrapText="1"/>
      <protection/>
    </xf>
    <xf numFmtId="3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1" xfId="0" applyNumberFormat="1" applyFont="1" applyFill="1" applyBorder="1" applyAlignment="1" applyProtection="1">
      <alignment horizontal="left" vertical="center" wrapText="1"/>
      <protection/>
    </xf>
    <xf numFmtId="3" fontId="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left" vertical="center" wrapText="1" shrinkToFit="1"/>
      <protection/>
    </xf>
    <xf numFmtId="0" fontId="0" fillId="3" borderId="3" xfId="0" applyNumberFormat="1" applyFont="1" applyFill="1" applyBorder="1" applyAlignment="1" applyProtection="1">
      <alignment horizontal="left" vertical="center" wrapText="1"/>
      <protection/>
    </xf>
    <xf numFmtId="0" fontId="4" fillId="3" borderId="16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16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ont="1" applyFill="1" applyBorder="1" applyAlignment="1" applyProtection="1">
      <alignment horizontal="left" vertical="center" wrapText="1"/>
      <protection/>
    </xf>
    <xf numFmtId="0" fontId="4" fillId="3" borderId="2" xfId="0" applyNumberFormat="1" applyFont="1" applyFill="1" applyBorder="1" applyAlignment="1" applyProtection="1">
      <alignment horizontal="left" vertical="center" wrapText="1"/>
      <protection/>
    </xf>
    <xf numFmtId="0" fontId="0" fillId="3" borderId="22" xfId="0" applyNumberFormat="1" applyFill="1" applyBorder="1" applyAlignment="1" applyProtection="1">
      <alignment horizontal="center" vertical="center" wrapText="1"/>
      <protection/>
    </xf>
    <xf numFmtId="0" fontId="0" fillId="3" borderId="23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24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>
      <alignment vertical="center" wrapText="1"/>
    </xf>
    <xf numFmtId="0" fontId="0" fillId="0" borderId="25" xfId="0" applyNumberForma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25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29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33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29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247650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38100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247650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38100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38100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247650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38100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38100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247650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247650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38100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247650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38100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29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29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017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830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36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132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31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85725</xdr:colOff>
      <xdr:row>28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27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1925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29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92250" y="2034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28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30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9262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880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="75" zoomScaleNormal="75" zoomScaleSheetLayoutView="55" workbookViewId="0" topLeftCell="H20">
      <selection activeCell="P25" sqref="P25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43.421875" style="30" customWidth="1"/>
    <col min="4" max="4" width="9.7109375" style="2" customWidth="1"/>
    <col min="5" max="5" width="9.00390625" style="29" customWidth="1"/>
    <col min="6" max="6" width="40.7109375" style="30" customWidth="1"/>
    <col min="7" max="7" width="29.140625" style="1" customWidth="1"/>
    <col min="8" max="8" width="20.8515625" style="30" customWidth="1"/>
    <col min="9" max="9" width="19.00390625" style="30" hidden="1" customWidth="1"/>
    <col min="10" max="10" width="28.00390625" style="28" hidden="1" customWidth="1"/>
    <col min="11" max="11" width="18.8515625" style="28" hidden="1" customWidth="1"/>
    <col min="12" max="12" width="19.7109375" style="28" customWidth="1"/>
    <col min="13" max="13" width="19.421875" style="30" customWidth="1"/>
    <col min="14" max="14" width="22.140625" style="1" hidden="1" customWidth="1"/>
    <col min="15" max="15" width="20.8515625" style="0" customWidth="1"/>
    <col min="16" max="16" width="16.8515625" style="0" customWidth="1"/>
    <col min="17" max="17" width="21.00390625" style="0" customWidth="1"/>
    <col min="18" max="18" width="19.421875" style="0" customWidth="1"/>
    <col min="20" max="20" width="14.28125" style="0" customWidth="1"/>
  </cols>
  <sheetData>
    <row r="1" spans="2:18" s="28" customFormat="1" ht="24.6" customHeight="1">
      <c r="B1" s="131" t="s">
        <v>59</v>
      </c>
      <c r="C1" s="132"/>
      <c r="D1" s="37"/>
      <c r="E1" s="37"/>
      <c r="F1" s="33"/>
      <c r="G1" s="82"/>
      <c r="H1" s="82"/>
      <c r="I1" s="83"/>
      <c r="J1" s="83"/>
      <c r="K1" s="84"/>
      <c r="L1" s="84"/>
      <c r="M1" s="33"/>
      <c r="N1" s="33"/>
      <c r="O1" s="34"/>
      <c r="P1" s="34"/>
      <c r="Q1" s="34"/>
      <c r="R1" s="34"/>
    </row>
    <row r="2" spans="2:18" s="28" customFormat="1" ht="18.75" customHeight="1">
      <c r="B2" s="34"/>
      <c r="C2" s="33"/>
      <c r="D2" s="31"/>
      <c r="E2" s="32"/>
      <c r="F2" s="33"/>
      <c r="G2" s="135"/>
      <c r="H2" s="135"/>
      <c r="I2" s="135"/>
      <c r="J2" s="135"/>
      <c r="K2" s="135"/>
      <c r="L2" s="135"/>
      <c r="M2" s="33"/>
      <c r="N2" s="33"/>
      <c r="O2" s="34"/>
      <c r="P2" s="75" t="s">
        <v>58</v>
      </c>
      <c r="Q2" s="75"/>
      <c r="R2" s="75"/>
    </row>
    <row r="3" spans="2:18" s="28" customFormat="1" ht="27.75" customHeight="1">
      <c r="B3" s="85"/>
      <c r="C3" s="86" t="s">
        <v>16</v>
      </c>
      <c r="D3" s="87"/>
      <c r="E3" s="87"/>
      <c r="F3" s="87"/>
      <c r="G3" s="134"/>
      <c r="H3" s="134"/>
      <c r="I3" s="134"/>
      <c r="J3" s="134"/>
      <c r="K3" s="134"/>
      <c r="L3" s="134"/>
      <c r="M3" s="88"/>
      <c r="N3" s="89"/>
      <c r="O3" s="89"/>
      <c r="P3" s="88"/>
      <c r="Q3" s="88"/>
      <c r="R3" s="34"/>
    </row>
    <row r="4" spans="2:18" s="28" customFormat="1" ht="21" customHeight="1" thickBot="1">
      <c r="B4" s="90"/>
      <c r="C4" s="91" t="s">
        <v>4</v>
      </c>
      <c r="D4" s="87"/>
      <c r="E4" s="87"/>
      <c r="F4" s="87"/>
      <c r="G4" s="87"/>
      <c r="H4" s="88"/>
      <c r="I4" s="88"/>
      <c r="J4" s="88"/>
      <c r="K4" s="88"/>
      <c r="L4" s="88"/>
      <c r="M4" s="88"/>
      <c r="N4" s="33"/>
      <c r="O4" s="33"/>
      <c r="P4" s="88"/>
      <c r="Q4" s="88"/>
      <c r="R4" s="34"/>
    </row>
    <row r="5" spans="2:18" s="28" customFormat="1" ht="42.75" customHeight="1" thickBot="1">
      <c r="B5" s="35"/>
      <c r="C5" s="36"/>
      <c r="D5" s="37"/>
      <c r="E5" s="37"/>
      <c r="F5" s="33"/>
      <c r="G5" s="38" t="s">
        <v>3</v>
      </c>
      <c r="H5" s="33"/>
      <c r="I5" s="33"/>
      <c r="J5" s="92"/>
      <c r="K5" s="34"/>
      <c r="L5" s="34"/>
      <c r="M5" s="33"/>
      <c r="N5" s="39"/>
      <c r="O5" s="34"/>
      <c r="P5" s="38" t="s">
        <v>3</v>
      </c>
      <c r="Q5" s="34"/>
      <c r="R5" s="34"/>
    </row>
    <row r="6" spans="2:18" s="28" customFormat="1" ht="94.5" customHeight="1" thickBot="1" thickTop="1">
      <c r="B6" s="40" t="s">
        <v>1</v>
      </c>
      <c r="C6" s="41" t="s">
        <v>64</v>
      </c>
      <c r="D6" s="41" t="s">
        <v>0</v>
      </c>
      <c r="E6" s="41" t="s">
        <v>65</v>
      </c>
      <c r="F6" s="41" t="s">
        <v>66</v>
      </c>
      <c r="G6" s="42" t="s">
        <v>2</v>
      </c>
      <c r="H6" s="41" t="s">
        <v>67</v>
      </c>
      <c r="I6" s="41" t="s">
        <v>9</v>
      </c>
      <c r="J6" s="41" t="s">
        <v>17</v>
      </c>
      <c r="K6" s="41" t="s">
        <v>10</v>
      </c>
      <c r="L6" s="43" t="s">
        <v>68</v>
      </c>
      <c r="M6" s="41" t="s">
        <v>69</v>
      </c>
      <c r="N6" s="44" t="s">
        <v>11</v>
      </c>
      <c r="O6" s="41" t="s">
        <v>12</v>
      </c>
      <c r="P6" s="80" t="s">
        <v>13</v>
      </c>
      <c r="Q6" s="80" t="s">
        <v>14</v>
      </c>
      <c r="R6" s="80" t="s">
        <v>15</v>
      </c>
    </row>
    <row r="7" spans="1:20" ht="40.7" customHeight="1" thickBot="1" thickTop="1">
      <c r="A7" s="61"/>
      <c r="B7" s="93">
        <v>1</v>
      </c>
      <c r="C7" s="94" t="s">
        <v>62</v>
      </c>
      <c r="D7" s="95">
        <v>1</v>
      </c>
      <c r="E7" s="79" t="s">
        <v>18</v>
      </c>
      <c r="F7" s="94" t="s">
        <v>60</v>
      </c>
      <c r="G7" s="62" t="s">
        <v>70</v>
      </c>
      <c r="H7" s="79" t="s">
        <v>63</v>
      </c>
      <c r="I7" s="79"/>
      <c r="J7" s="79"/>
      <c r="K7" s="79"/>
      <c r="L7" s="79" t="s">
        <v>20</v>
      </c>
      <c r="M7" s="71" t="s">
        <v>19</v>
      </c>
      <c r="N7" s="63">
        <f aca="true" t="shared" si="0" ref="N7:N25">D7*O7</f>
        <v>3000</v>
      </c>
      <c r="O7" s="64">
        <v>3000</v>
      </c>
      <c r="P7" s="65">
        <v>2459</v>
      </c>
      <c r="Q7" s="66">
        <f aca="true" t="shared" si="1" ref="Q7:Q25">D7*P7</f>
        <v>2459</v>
      </c>
      <c r="R7" s="67" t="str">
        <f aca="true" t="shared" si="2" ref="R7:R25">IF(ISNUMBER(P7),IF(P7&gt;O7,"NEVYHOVUJE","VYHOVUJE")," ")</f>
        <v>VYHOVUJE</v>
      </c>
      <c r="T7" s="77"/>
    </row>
    <row r="8" spans="1:20" ht="75" customHeight="1" thickBot="1" thickTop="1">
      <c r="A8" s="68"/>
      <c r="B8" s="96">
        <v>2</v>
      </c>
      <c r="C8" s="97" t="s">
        <v>61</v>
      </c>
      <c r="D8" s="98">
        <v>2</v>
      </c>
      <c r="E8" s="78" t="s">
        <v>18</v>
      </c>
      <c r="F8" s="97" t="s">
        <v>55</v>
      </c>
      <c r="G8" s="69" t="s">
        <v>71</v>
      </c>
      <c r="H8" s="71" t="s">
        <v>63</v>
      </c>
      <c r="I8" s="71"/>
      <c r="J8" s="71"/>
      <c r="K8" s="71"/>
      <c r="L8" s="71" t="s">
        <v>21</v>
      </c>
      <c r="M8" s="71" t="s">
        <v>22</v>
      </c>
      <c r="N8" s="63">
        <f t="shared" si="0"/>
        <v>2400</v>
      </c>
      <c r="O8" s="64">
        <v>1200</v>
      </c>
      <c r="P8" s="65">
        <v>260</v>
      </c>
      <c r="Q8" s="66">
        <f t="shared" si="1"/>
        <v>520</v>
      </c>
      <c r="R8" s="67" t="str">
        <f t="shared" si="2"/>
        <v>VYHOVUJE</v>
      </c>
      <c r="T8" s="77"/>
    </row>
    <row r="9" spans="1:20" ht="90" customHeight="1" thickTop="1">
      <c r="A9" s="60"/>
      <c r="B9" s="99">
        <v>3</v>
      </c>
      <c r="C9" s="100" t="s">
        <v>46</v>
      </c>
      <c r="D9" s="101">
        <v>2</v>
      </c>
      <c r="E9" s="102" t="s">
        <v>18</v>
      </c>
      <c r="F9" s="103" t="s">
        <v>45</v>
      </c>
      <c r="G9" s="23" t="s">
        <v>72</v>
      </c>
      <c r="H9" s="129" t="s">
        <v>63</v>
      </c>
      <c r="I9" s="104"/>
      <c r="J9" s="104"/>
      <c r="K9" s="104"/>
      <c r="L9" s="129" t="s">
        <v>23</v>
      </c>
      <c r="M9" s="126" t="s">
        <v>24</v>
      </c>
      <c r="N9" s="24">
        <f t="shared" si="0"/>
        <v>600</v>
      </c>
      <c r="O9" s="25">
        <v>300</v>
      </c>
      <c r="P9" s="26">
        <v>125</v>
      </c>
      <c r="Q9" s="27">
        <f t="shared" si="1"/>
        <v>250</v>
      </c>
      <c r="R9" s="56" t="str">
        <f t="shared" si="2"/>
        <v>VYHOVUJE</v>
      </c>
      <c r="T9" s="77"/>
    </row>
    <row r="10" spans="2:20" ht="75">
      <c r="B10" s="105">
        <v>4</v>
      </c>
      <c r="C10" s="106" t="s">
        <v>48</v>
      </c>
      <c r="D10" s="107">
        <v>2</v>
      </c>
      <c r="E10" s="108" t="s">
        <v>18</v>
      </c>
      <c r="F10" s="109" t="s">
        <v>45</v>
      </c>
      <c r="G10" s="13" t="s">
        <v>73</v>
      </c>
      <c r="H10" s="129"/>
      <c r="I10" s="110"/>
      <c r="J10" s="110"/>
      <c r="K10" s="110"/>
      <c r="L10" s="129"/>
      <c r="M10" s="126"/>
      <c r="N10" s="14">
        <f t="shared" si="0"/>
        <v>600</v>
      </c>
      <c r="O10" s="15">
        <v>300</v>
      </c>
      <c r="P10" s="16">
        <v>42</v>
      </c>
      <c r="Q10" s="17">
        <f t="shared" si="1"/>
        <v>84</v>
      </c>
      <c r="R10" s="57" t="str">
        <f t="shared" si="2"/>
        <v>VYHOVUJE</v>
      </c>
      <c r="T10" s="77"/>
    </row>
    <row r="11" spans="2:20" ht="90" customHeight="1">
      <c r="B11" s="99">
        <v>5</v>
      </c>
      <c r="C11" s="106" t="s">
        <v>49</v>
      </c>
      <c r="D11" s="107">
        <v>5</v>
      </c>
      <c r="E11" s="108" t="s">
        <v>18</v>
      </c>
      <c r="F11" s="109" t="s">
        <v>47</v>
      </c>
      <c r="G11" s="13" t="s">
        <v>74</v>
      </c>
      <c r="H11" s="129"/>
      <c r="I11" s="110"/>
      <c r="J11" s="110"/>
      <c r="K11" s="110"/>
      <c r="L11" s="129"/>
      <c r="M11" s="126"/>
      <c r="N11" s="14">
        <f t="shared" si="0"/>
        <v>1500</v>
      </c>
      <c r="O11" s="15">
        <v>300</v>
      </c>
      <c r="P11" s="16">
        <v>42</v>
      </c>
      <c r="Q11" s="17">
        <f t="shared" si="1"/>
        <v>210</v>
      </c>
      <c r="R11" s="57" t="str">
        <f t="shared" si="2"/>
        <v>VYHOVUJE</v>
      </c>
      <c r="T11" s="77"/>
    </row>
    <row r="12" spans="2:20" ht="84" customHeight="1">
      <c r="B12" s="105">
        <v>6</v>
      </c>
      <c r="C12" s="106" t="s">
        <v>50</v>
      </c>
      <c r="D12" s="107">
        <v>3</v>
      </c>
      <c r="E12" s="108" t="s">
        <v>18</v>
      </c>
      <c r="F12" s="109" t="s">
        <v>47</v>
      </c>
      <c r="G12" s="13" t="s">
        <v>75</v>
      </c>
      <c r="H12" s="129"/>
      <c r="I12" s="110"/>
      <c r="J12" s="110"/>
      <c r="K12" s="110"/>
      <c r="L12" s="129"/>
      <c r="M12" s="126"/>
      <c r="N12" s="14">
        <f t="shared" si="0"/>
        <v>900</v>
      </c>
      <c r="O12" s="15">
        <v>300</v>
      </c>
      <c r="P12" s="16">
        <v>125</v>
      </c>
      <c r="Q12" s="17">
        <f t="shared" si="1"/>
        <v>375</v>
      </c>
      <c r="R12" s="57" t="str">
        <f t="shared" si="2"/>
        <v>VYHOVUJE</v>
      </c>
      <c r="T12" s="77"/>
    </row>
    <row r="13" spans="2:20" ht="90" customHeight="1">
      <c r="B13" s="99">
        <v>7</v>
      </c>
      <c r="C13" s="106" t="s">
        <v>51</v>
      </c>
      <c r="D13" s="107">
        <v>3</v>
      </c>
      <c r="E13" s="108" t="s">
        <v>18</v>
      </c>
      <c r="F13" s="109" t="s">
        <v>47</v>
      </c>
      <c r="G13" s="13" t="s">
        <v>76</v>
      </c>
      <c r="H13" s="129"/>
      <c r="I13" s="110"/>
      <c r="J13" s="110"/>
      <c r="K13" s="110"/>
      <c r="L13" s="129"/>
      <c r="M13" s="126"/>
      <c r="N13" s="14">
        <f t="shared" si="0"/>
        <v>900</v>
      </c>
      <c r="O13" s="15">
        <v>300</v>
      </c>
      <c r="P13" s="16">
        <v>42</v>
      </c>
      <c r="Q13" s="17">
        <f t="shared" si="1"/>
        <v>126</v>
      </c>
      <c r="R13" s="57" t="str">
        <f t="shared" si="2"/>
        <v>VYHOVUJE</v>
      </c>
      <c r="T13" s="77"/>
    </row>
    <row r="14" spans="2:20" ht="88.5" customHeight="1">
      <c r="B14" s="105">
        <v>8</v>
      </c>
      <c r="C14" s="106" t="s">
        <v>52</v>
      </c>
      <c r="D14" s="107">
        <v>3</v>
      </c>
      <c r="E14" s="108" t="s">
        <v>18</v>
      </c>
      <c r="F14" s="109" t="s">
        <v>47</v>
      </c>
      <c r="G14" s="13" t="s">
        <v>73</v>
      </c>
      <c r="H14" s="129"/>
      <c r="I14" s="110"/>
      <c r="J14" s="110"/>
      <c r="K14" s="110"/>
      <c r="L14" s="129"/>
      <c r="M14" s="126"/>
      <c r="N14" s="14">
        <f t="shared" si="0"/>
        <v>900</v>
      </c>
      <c r="O14" s="15">
        <v>300</v>
      </c>
      <c r="P14" s="16">
        <v>42</v>
      </c>
      <c r="Q14" s="17">
        <f t="shared" si="1"/>
        <v>126</v>
      </c>
      <c r="R14" s="57" t="str">
        <f t="shared" si="2"/>
        <v>VYHOVUJE</v>
      </c>
      <c r="T14" s="77"/>
    </row>
    <row r="15" spans="1:20" ht="75.75" thickBot="1">
      <c r="A15" s="70"/>
      <c r="B15" s="93">
        <v>9</v>
      </c>
      <c r="C15" s="111" t="s">
        <v>53</v>
      </c>
      <c r="D15" s="112">
        <v>2</v>
      </c>
      <c r="E15" s="113" t="s">
        <v>18</v>
      </c>
      <c r="F15" s="109" t="s">
        <v>47</v>
      </c>
      <c r="G15" s="18" t="s">
        <v>77</v>
      </c>
      <c r="H15" s="130"/>
      <c r="I15" s="81"/>
      <c r="J15" s="81"/>
      <c r="K15" s="81"/>
      <c r="L15" s="130"/>
      <c r="M15" s="127"/>
      <c r="N15" s="19">
        <f t="shared" si="0"/>
        <v>600</v>
      </c>
      <c r="O15" s="20">
        <v>300</v>
      </c>
      <c r="P15" s="21">
        <v>42</v>
      </c>
      <c r="Q15" s="22">
        <f t="shared" si="1"/>
        <v>84</v>
      </c>
      <c r="R15" s="58" t="str">
        <f t="shared" si="2"/>
        <v>VYHOVUJE</v>
      </c>
      <c r="T15" s="77"/>
    </row>
    <row r="16" spans="1:20" ht="75.75" customHeight="1" thickBot="1" thickTop="1">
      <c r="A16" s="68"/>
      <c r="B16" s="96">
        <v>10</v>
      </c>
      <c r="C16" s="114" t="s">
        <v>54</v>
      </c>
      <c r="D16" s="115">
        <v>1</v>
      </c>
      <c r="E16" s="71" t="s">
        <v>25</v>
      </c>
      <c r="F16" s="114" t="s">
        <v>26</v>
      </c>
      <c r="G16" s="69" t="s">
        <v>78</v>
      </c>
      <c r="H16" s="71" t="s">
        <v>63</v>
      </c>
      <c r="I16" s="71"/>
      <c r="J16" s="71"/>
      <c r="K16" s="71"/>
      <c r="L16" s="71" t="s">
        <v>27</v>
      </c>
      <c r="M16" s="71" t="s">
        <v>40</v>
      </c>
      <c r="N16" s="63">
        <f t="shared" si="0"/>
        <v>2800</v>
      </c>
      <c r="O16" s="64">
        <v>2800</v>
      </c>
      <c r="P16" s="65">
        <v>1404</v>
      </c>
      <c r="Q16" s="66">
        <f t="shared" si="1"/>
        <v>1404</v>
      </c>
      <c r="R16" s="67" t="str">
        <f t="shared" si="2"/>
        <v>VYHOVUJE</v>
      </c>
      <c r="T16" s="77"/>
    </row>
    <row r="17" spans="2:20" ht="25.15" customHeight="1" thickTop="1">
      <c r="B17" s="99">
        <v>11</v>
      </c>
      <c r="C17" s="116" t="s">
        <v>28</v>
      </c>
      <c r="D17" s="117">
        <v>1</v>
      </c>
      <c r="E17" s="110" t="s">
        <v>18</v>
      </c>
      <c r="F17" s="118" t="s">
        <v>29</v>
      </c>
      <c r="G17" s="23" t="s">
        <v>79</v>
      </c>
      <c r="H17" s="128" t="s">
        <v>63</v>
      </c>
      <c r="I17" s="104"/>
      <c r="J17" s="104"/>
      <c r="K17" s="104"/>
      <c r="L17" s="128" t="s">
        <v>37</v>
      </c>
      <c r="M17" s="128" t="s">
        <v>36</v>
      </c>
      <c r="N17" s="24">
        <f t="shared" si="0"/>
        <v>1800</v>
      </c>
      <c r="O17" s="72">
        <v>1800</v>
      </c>
      <c r="P17" s="26">
        <v>1688</v>
      </c>
      <c r="Q17" s="27">
        <f t="shared" si="1"/>
        <v>1688</v>
      </c>
      <c r="R17" s="56" t="str">
        <f t="shared" si="2"/>
        <v>VYHOVUJE</v>
      </c>
      <c r="T17" s="77"/>
    </row>
    <row r="18" spans="2:20" ht="25.15" customHeight="1">
      <c r="B18" s="105">
        <v>12</v>
      </c>
      <c r="C18" s="116" t="s">
        <v>30</v>
      </c>
      <c r="D18" s="117">
        <v>1</v>
      </c>
      <c r="E18" s="110" t="s">
        <v>18</v>
      </c>
      <c r="F18" s="118" t="s">
        <v>29</v>
      </c>
      <c r="G18" s="13" t="s">
        <v>80</v>
      </c>
      <c r="H18" s="129"/>
      <c r="I18" s="110"/>
      <c r="J18" s="110"/>
      <c r="K18" s="110"/>
      <c r="L18" s="129"/>
      <c r="M18" s="129"/>
      <c r="N18" s="14">
        <f t="shared" si="0"/>
        <v>1800</v>
      </c>
      <c r="O18" s="73">
        <v>1800</v>
      </c>
      <c r="P18" s="16">
        <v>1688</v>
      </c>
      <c r="Q18" s="17">
        <f t="shared" si="1"/>
        <v>1688</v>
      </c>
      <c r="R18" s="57" t="str">
        <f t="shared" si="2"/>
        <v>VYHOVUJE</v>
      </c>
      <c r="T18" s="77"/>
    </row>
    <row r="19" spans="2:20" ht="25.15" customHeight="1">
      <c r="B19" s="99">
        <v>13</v>
      </c>
      <c r="C19" s="116" t="s">
        <v>31</v>
      </c>
      <c r="D19" s="117">
        <v>1</v>
      </c>
      <c r="E19" s="110" t="s">
        <v>18</v>
      </c>
      <c r="F19" s="118" t="s">
        <v>29</v>
      </c>
      <c r="G19" s="13" t="s">
        <v>81</v>
      </c>
      <c r="H19" s="129"/>
      <c r="I19" s="110"/>
      <c r="J19" s="110"/>
      <c r="K19" s="110"/>
      <c r="L19" s="129"/>
      <c r="M19" s="129"/>
      <c r="N19" s="14">
        <f t="shared" si="0"/>
        <v>1800</v>
      </c>
      <c r="O19" s="73">
        <v>1800</v>
      </c>
      <c r="P19" s="16">
        <v>1688</v>
      </c>
      <c r="Q19" s="17">
        <f t="shared" si="1"/>
        <v>1688</v>
      </c>
      <c r="R19" s="57" t="str">
        <f t="shared" si="2"/>
        <v>VYHOVUJE</v>
      </c>
      <c r="T19" s="77"/>
    </row>
    <row r="20" spans="2:20" ht="25.15" customHeight="1">
      <c r="B20" s="105">
        <v>14</v>
      </c>
      <c r="C20" s="116" t="s">
        <v>32</v>
      </c>
      <c r="D20" s="117">
        <v>2</v>
      </c>
      <c r="E20" s="110" t="s">
        <v>18</v>
      </c>
      <c r="F20" s="118" t="s">
        <v>33</v>
      </c>
      <c r="G20" s="13" t="s">
        <v>82</v>
      </c>
      <c r="H20" s="129"/>
      <c r="I20" s="110"/>
      <c r="J20" s="110"/>
      <c r="K20" s="110"/>
      <c r="L20" s="129"/>
      <c r="M20" s="129"/>
      <c r="N20" s="14">
        <f t="shared" si="0"/>
        <v>3600</v>
      </c>
      <c r="O20" s="73">
        <v>1800</v>
      </c>
      <c r="P20" s="16">
        <v>1251</v>
      </c>
      <c r="Q20" s="17">
        <f t="shared" si="1"/>
        <v>2502</v>
      </c>
      <c r="R20" s="57" t="str">
        <f t="shared" si="2"/>
        <v>VYHOVUJE</v>
      </c>
      <c r="T20" s="77"/>
    </row>
    <row r="21" spans="1:20" ht="25.15" customHeight="1" thickBot="1">
      <c r="A21" s="70"/>
      <c r="B21" s="93">
        <v>15</v>
      </c>
      <c r="C21" s="119" t="s">
        <v>34</v>
      </c>
      <c r="D21" s="59">
        <v>2</v>
      </c>
      <c r="E21" s="81" t="s">
        <v>18</v>
      </c>
      <c r="F21" s="120" t="s">
        <v>35</v>
      </c>
      <c r="G21" s="18" t="s">
        <v>83</v>
      </c>
      <c r="H21" s="130"/>
      <c r="I21" s="81"/>
      <c r="J21" s="81"/>
      <c r="K21" s="81"/>
      <c r="L21" s="130"/>
      <c r="M21" s="130"/>
      <c r="N21" s="19">
        <f t="shared" si="0"/>
        <v>4400</v>
      </c>
      <c r="O21" s="20">
        <v>2200</v>
      </c>
      <c r="P21" s="21">
        <v>2162</v>
      </c>
      <c r="Q21" s="22">
        <f t="shared" si="1"/>
        <v>4324</v>
      </c>
      <c r="R21" s="58" t="str">
        <f t="shared" si="2"/>
        <v>VYHOVUJE</v>
      </c>
      <c r="T21" s="77"/>
    </row>
    <row r="22" spans="1:20" ht="72" customHeight="1" thickTop="1">
      <c r="A22" s="60"/>
      <c r="B22" s="99">
        <v>16</v>
      </c>
      <c r="C22" s="121" t="s">
        <v>41</v>
      </c>
      <c r="D22" s="122">
        <v>3</v>
      </c>
      <c r="E22" s="123" t="s">
        <v>18</v>
      </c>
      <c r="F22" s="124" t="s">
        <v>56</v>
      </c>
      <c r="G22" s="23" t="s">
        <v>84</v>
      </c>
      <c r="H22" s="128" t="s">
        <v>63</v>
      </c>
      <c r="I22" s="104"/>
      <c r="J22" s="104"/>
      <c r="K22" s="104"/>
      <c r="L22" s="128" t="s">
        <v>39</v>
      </c>
      <c r="M22" s="128" t="s">
        <v>38</v>
      </c>
      <c r="N22" s="24">
        <f t="shared" si="0"/>
        <v>5400</v>
      </c>
      <c r="O22" s="72">
        <v>1800</v>
      </c>
      <c r="P22" s="26">
        <v>416</v>
      </c>
      <c r="Q22" s="27">
        <f t="shared" si="1"/>
        <v>1248</v>
      </c>
      <c r="R22" s="56" t="str">
        <f t="shared" si="2"/>
        <v>VYHOVUJE</v>
      </c>
      <c r="T22" s="77"/>
    </row>
    <row r="23" spans="2:20" ht="75" customHeight="1">
      <c r="B23" s="99">
        <v>17</v>
      </c>
      <c r="C23" s="125" t="s">
        <v>42</v>
      </c>
      <c r="D23" s="117">
        <v>3</v>
      </c>
      <c r="E23" s="110" t="s">
        <v>18</v>
      </c>
      <c r="F23" s="118" t="s">
        <v>56</v>
      </c>
      <c r="G23" s="13" t="s">
        <v>85</v>
      </c>
      <c r="H23" s="129"/>
      <c r="I23" s="110"/>
      <c r="J23" s="110"/>
      <c r="K23" s="110"/>
      <c r="L23" s="129"/>
      <c r="M23" s="129"/>
      <c r="N23" s="14">
        <f t="shared" si="0"/>
        <v>5400</v>
      </c>
      <c r="O23" s="73">
        <v>1800</v>
      </c>
      <c r="P23" s="16">
        <v>416</v>
      </c>
      <c r="Q23" s="17">
        <f t="shared" si="1"/>
        <v>1248</v>
      </c>
      <c r="R23" s="57" t="str">
        <f t="shared" si="2"/>
        <v>VYHOVUJE</v>
      </c>
      <c r="T23" s="77"/>
    </row>
    <row r="24" spans="2:20" ht="72" customHeight="1">
      <c r="B24" s="105">
        <v>18</v>
      </c>
      <c r="C24" s="125" t="s">
        <v>43</v>
      </c>
      <c r="D24" s="117">
        <v>2</v>
      </c>
      <c r="E24" s="110" t="s">
        <v>18</v>
      </c>
      <c r="F24" s="118" t="s">
        <v>56</v>
      </c>
      <c r="G24" s="13" t="s">
        <v>86</v>
      </c>
      <c r="H24" s="129"/>
      <c r="I24" s="110"/>
      <c r="J24" s="110"/>
      <c r="K24" s="110"/>
      <c r="L24" s="129"/>
      <c r="M24" s="129"/>
      <c r="N24" s="14">
        <f t="shared" si="0"/>
        <v>3600</v>
      </c>
      <c r="O24" s="73">
        <v>1800</v>
      </c>
      <c r="P24" s="16">
        <v>416</v>
      </c>
      <c r="Q24" s="17">
        <f t="shared" si="1"/>
        <v>832</v>
      </c>
      <c r="R24" s="57" t="str">
        <f t="shared" si="2"/>
        <v>VYHOVUJE</v>
      </c>
      <c r="T24" s="77"/>
    </row>
    <row r="25" spans="1:20" ht="85.5" customHeight="1" thickBot="1">
      <c r="A25" s="70"/>
      <c r="B25" s="93">
        <v>19</v>
      </c>
      <c r="C25" s="76" t="s">
        <v>44</v>
      </c>
      <c r="D25" s="59">
        <v>1</v>
      </c>
      <c r="E25" s="81" t="s">
        <v>18</v>
      </c>
      <c r="F25" s="120" t="s">
        <v>57</v>
      </c>
      <c r="G25" s="18" t="s">
        <v>87</v>
      </c>
      <c r="H25" s="130"/>
      <c r="I25" s="81"/>
      <c r="J25" s="81"/>
      <c r="K25" s="81"/>
      <c r="L25" s="130"/>
      <c r="M25" s="130"/>
      <c r="N25" s="19">
        <f t="shared" si="0"/>
        <v>1800</v>
      </c>
      <c r="O25" s="74">
        <v>1800</v>
      </c>
      <c r="P25" s="21">
        <v>416</v>
      </c>
      <c r="Q25" s="22">
        <f t="shared" si="1"/>
        <v>416</v>
      </c>
      <c r="R25" s="58" t="str">
        <f t="shared" si="2"/>
        <v>VYHOVUJE</v>
      </c>
      <c r="T25" s="77"/>
    </row>
    <row r="26" spans="1:20" ht="13.5" customHeight="1" thickBot="1" thickTop="1">
      <c r="A26" s="3"/>
      <c r="B26" s="3"/>
      <c r="C26" s="45"/>
      <c r="D26" s="3"/>
      <c r="E26" s="45"/>
      <c r="F26" s="45"/>
      <c r="G26" s="3"/>
      <c r="H26" s="45"/>
      <c r="I26" s="45"/>
      <c r="J26" s="45"/>
      <c r="K26" s="45"/>
      <c r="L26" s="45"/>
      <c r="M26" s="45"/>
      <c r="N26" s="3"/>
      <c r="O26" s="3"/>
      <c r="P26" s="3"/>
      <c r="Q26" s="3"/>
      <c r="R26" s="3"/>
      <c r="S26" s="3"/>
      <c r="T26" s="77"/>
    </row>
    <row r="27" spans="1:18" ht="60.75" customHeight="1" thickBot="1" thickTop="1">
      <c r="A27" s="4"/>
      <c r="B27" s="133" t="s">
        <v>6</v>
      </c>
      <c r="C27" s="133"/>
      <c r="D27" s="133"/>
      <c r="E27" s="133"/>
      <c r="F27" s="133"/>
      <c r="G27" s="133"/>
      <c r="H27" s="48"/>
      <c r="I27" s="48"/>
      <c r="J27" s="48"/>
      <c r="K27" s="49"/>
      <c r="L27" s="49"/>
      <c r="M27" s="49"/>
      <c r="N27" s="5"/>
      <c r="O27" s="41" t="s">
        <v>7</v>
      </c>
      <c r="P27" s="136" t="s">
        <v>8</v>
      </c>
      <c r="Q27" s="137"/>
      <c r="R27" s="138"/>
    </row>
    <row r="28" spans="1:18" ht="33" customHeight="1" thickBot="1" thickTop="1">
      <c r="A28" s="4"/>
      <c r="B28" s="139" t="s">
        <v>5</v>
      </c>
      <c r="C28" s="139"/>
      <c r="D28" s="139"/>
      <c r="E28" s="139"/>
      <c r="F28" s="139"/>
      <c r="G28" s="139"/>
      <c r="H28" s="50"/>
      <c r="K28" s="51"/>
      <c r="L28" s="51"/>
      <c r="M28" s="51"/>
      <c r="N28" s="6"/>
      <c r="O28" s="7">
        <f>SUM(N7:N25)</f>
        <v>43800</v>
      </c>
      <c r="P28" s="140">
        <f>SUM(Q7:Q25)</f>
        <v>21272</v>
      </c>
      <c r="Q28" s="141"/>
      <c r="R28" s="142"/>
    </row>
    <row r="29" spans="1:19" ht="39.75" customHeight="1" thickTop="1">
      <c r="A29" s="4"/>
      <c r="I29" s="52"/>
      <c r="J29" s="52"/>
      <c r="K29" s="53"/>
      <c r="L29" s="53"/>
      <c r="M29" s="53"/>
      <c r="N29" s="9"/>
      <c r="O29" s="9"/>
      <c r="P29" s="8"/>
      <c r="Q29" s="8"/>
      <c r="R29" s="8"/>
      <c r="S29" s="8"/>
    </row>
    <row r="30" spans="1:19" ht="19.9" customHeight="1">
      <c r="A30" s="4"/>
      <c r="K30" s="53"/>
      <c r="L30" s="53"/>
      <c r="M30" s="53"/>
      <c r="N30" s="9"/>
      <c r="O30" s="10"/>
      <c r="P30" s="10"/>
      <c r="Q30" s="10"/>
      <c r="R30" s="8"/>
      <c r="S30" s="8"/>
    </row>
    <row r="31" spans="1:19" ht="71.25" customHeight="1">
      <c r="A31" s="4"/>
      <c r="K31" s="53"/>
      <c r="L31" s="53"/>
      <c r="M31" s="53"/>
      <c r="N31" s="9"/>
      <c r="O31" s="10"/>
      <c r="P31" s="10"/>
      <c r="Q31" s="10"/>
      <c r="R31" s="8"/>
      <c r="S31" s="8"/>
    </row>
    <row r="32" spans="1:19" ht="36" customHeight="1">
      <c r="A32" s="4"/>
      <c r="K32" s="48"/>
      <c r="L32" s="54"/>
      <c r="M32" s="54"/>
      <c r="N32" s="11"/>
      <c r="O32" s="9"/>
      <c r="P32" s="8"/>
      <c r="Q32" s="8"/>
      <c r="R32" s="8"/>
      <c r="S32" s="8"/>
    </row>
    <row r="33" spans="1:19" ht="14.25" customHeight="1">
      <c r="A33" s="4"/>
      <c r="B33" s="8"/>
      <c r="C33" s="46"/>
      <c r="D33" s="12"/>
      <c r="E33" s="47"/>
      <c r="F33" s="46"/>
      <c r="G33" s="9"/>
      <c r="H33" s="46"/>
      <c r="I33" s="46"/>
      <c r="J33" s="55"/>
      <c r="K33" s="55"/>
      <c r="L33" s="55"/>
      <c r="M33" s="55"/>
      <c r="N33" s="9"/>
      <c r="O33" s="9"/>
      <c r="P33" s="8"/>
      <c r="Q33" s="8"/>
      <c r="R33" s="8"/>
      <c r="S33" s="8"/>
    </row>
    <row r="34" spans="1:19" ht="14.25" customHeight="1">
      <c r="A34" s="4"/>
      <c r="B34" s="8"/>
      <c r="C34" s="46"/>
      <c r="D34" s="12"/>
      <c r="E34" s="47"/>
      <c r="F34" s="46"/>
      <c r="G34" s="9"/>
      <c r="H34" s="46"/>
      <c r="I34" s="46"/>
      <c r="J34" s="55"/>
      <c r="K34" s="55"/>
      <c r="L34" s="55"/>
      <c r="M34" s="55"/>
      <c r="N34" s="9"/>
      <c r="O34" s="9"/>
      <c r="P34" s="8"/>
      <c r="Q34" s="8"/>
      <c r="R34" s="8"/>
      <c r="S34" s="8"/>
    </row>
    <row r="35" spans="1:19" ht="14.25" customHeight="1">
      <c r="A35" s="4"/>
      <c r="B35" s="8"/>
      <c r="C35" s="46"/>
      <c r="D35" s="12"/>
      <c r="E35" s="47"/>
      <c r="F35" s="46"/>
      <c r="G35" s="9"/>
      <c r="H35" s="46"/>
      <c r="I35" s="46"/>
      <c r="J35" s="55"/>
      <c r="K35" s="55"/>
      <c r="L35" s="55"/>
      <c r="M35" s="55"/>
      <c r="N35" s="9"/>
      <c r="O35" s="9"/>
      <c r="P35" s="8"/>
      <c r="Q35" s="8"/>
      <c r="R35" s="8"/>
      <c r="S35" s="8"/>
    </row>
    <row r="36" spans="1:19" ht="14.25" customHeight="1">
      <c r="A36" s="4"/>
      <c r="B36" s="8"/>
      <c r="C36" s="46"/>
      <c r="D36" s="12"/>
      <c r="E36" s="47"/>
      <c r="F36" s="46"/>
      <c r="G36" s="9"/>
      <c r="H36" s="46"/>
      <c r="I36" s="46"/>
      <c r="J36" s="55"/>
      <c r="K36" s="55"/>
      <c r="L36" s="55"/>
      <c r="M36" s="55"/>
      <c r="N36" s="9"/>
      <c r="O36" s="9"/>
      <c r="P36" s="8"/>
      <c r="Q36" s="8"/>
      <c r="R36" s="8"/>
      <c r="S36" s="8"/>
    </row>
    <row r="37" spans="3:14" ht="15">
      <c r="C37" s="28"/>
      <c r="D37"/>
      <c r="E37" s="28"/>
      <c r="F37" s="28"/>
      <c r="G37"/>
      <c r="H37" s="28"/>
      <c r="I37" s="28"/>
      <c r="M37" s="28"/>
      <c r="N37"/>
    </row>
    <row r="38" spans="3:14" ht="15">
      <c r="C38" s="28"/>
      <c r="D38"/>
      <c r="E38" s="28"/>
      <c r="F38" s="28"/>
      <c r="G38"/>
      <c r="H38" s="28"/>
      <c r="I38" s="28"/>
      <c r="M38" s="28"/>
      <c r="N38"/>
    </row>
    <row r="39" spans="3:14" ht="15">
      <c r="C39" s="28"/>
      <c r="D39"/>
      <c r="E39" s="28"/>
      <c r="F39" s="28"/>
      <c r="G39"/>
      <c r="H39" s="28"/>
      <c r="I39" s="28"/>
      <c r="M39" s="28"/>
      <c r="N39"/>
    </row>
  </sheetData>
  <sheetProtection password="F79C" sheet="1" objects="1" scenarios="1" selectLockedCells="1"/>
  <mergeCells count="16">
    <mergeCell ref="P27:R27"/>
    <mergeCell ref="B28:G28"/>
    <mergeCell ref="P28:R28"/>
    <mergeCell ref="B1:C1"/>
    <mergeCell ref="B27:G27"/>
    <mergeCell ref="G3:L3"/>
    <mergeCell ref="G2:L2"/>
    <mergeCell ref="H9:H15"/>
    <mergeCell ref="L9:L15"/>
    <mergeCell ref="H22:H25"/>
    <mergeCell ref="M9:M15"/>
    <mergeCell ref="M17:M21"/>
    <mergeCell ref="L17:L21"/>
    <mergeCell ref="L22:L25"/>
    <mergeCell ref="H17:H21"/>
    <mergeCell ref="M22:M25"/>
  </mergeCells>
  <conditionalFormatting sqref="B7:B25">
    <cfRule type="containsBlanks" priority="45" dxfId="0">
      <formula>LEN(TRIM(B7))=0</formula>
    </cfRule>
  </conditionalFormatting>
  <conditionalFormatting sqref="G7:G25">
    <cfRule type="containsBlanks" priority="43" dxfId="13">
      <formula>LEN(TRIM(G7))=0</formula>
    </cfRule>
    <cfRule type="notContainsBlanks" priority="44" dxfId="12">
      <formula>LEN(TRIM(G7))&gt;0</formula>
    </cfRule>
  </conditionalFormatting>
  <conditionalFormatting sqref="B7:B25">
    <cfRule type="cellIs" priority="40" dxfId="20" operator="greaterThanOrEqual">
      <formula>1</formula>
    </cfRule>
  </conditionalFormatting>
  <conditionalFormatting sqref="P8:P9 P11:P12 P14:P15 P17:P18 P20:P21 P23:P24">
    <cfRule type="notContainsBlanks" priority="38" dxfId="15">
      <formula>LEN(TRIM(P8))&gt;0</formula>
    </cfRule>
    <cfRule type="containsBlanks" priority="39" dxfId="14">
      <formula>LEN(TRIM(P8))=0</formula>
    </cfRule>
  </conditionalFormatting>
  <conditionalFormatting sqref="R7:R25">
    <cfRule type="cellIs" priority="36" dxfId="17" operator="equal">
      <formula>"NEVYHOVUJE"</formula>
    </cfRule>
    <cfRule type="cellIs" priority="37" dxfId="16" operator="equal">
      <formula>"VYHOVUJE"</formula>
    </cfRule>
  </conditionalFormatting>
  <conditionalFormatting sqref="P7 P10 P13 P16 P19 P22 P25">
    <cfRule type="notContainsBlanks" priority="34" dxfId="15">
      <formula>LEN(TRIM(P7))&gt;0</formula>
    </cfRule>
    <cfRule type="containsBlanks" priority="35" dxfId="14">
      <formula>LEN(TRIM(P7))=0</formula>
    </cfRule>
  </conditionalFormatting>
  <conditionalFormatting sqref="B4">
    <cfRule type="containsBlanks" priority="26" dxfId="13">
      <formula>LEN(TRIM(B4))=0</formula>
    </cfRule>
    <cfRule type="notContainsBlanks" priority="27" dxfId="12">
      <formula>LEN(TRIM(B4))&gt;0</formula>
    </cfRule>
  </conditionalFormatting>
  <conditionalFormatting sqref="D7">
    <cfRule type="containsBlanks" priority="12" dxfId="0">
      <formula>LEN(TRIM(D7))=0</formula>
    </cfRule>
  </conditionalFormatting>
  <conditionalFormatting sqref="D8">
    <cfRule type="containsBlanks" priority="11" dxfId="0">
      <formula>LEN(TRIM(D8))=0</formula>
    </cfRule>
  </conditionalFormatting>
  <conditionalFormatting sqref="D9:D15">
    <cfRule type="containsBlanks" priority="10" dxfId="0">
      <formula>LEN(TRIM(D9))=0</formula>
    </cfRule>
  </conditionalFormatting>
  <conditionalFormatting sqref="D16">
    <cfRule type="containsBlanks" priority="9" dxfId="0">
      <formula>LEN(TRIM(D16))=0</formula>
    </cfRule>
  </conditionalFormatting>
  <conditionalFormatting sqref="D17">
    <cfRule type="containsBlanks" priority="8" dxfId="0">
      <formula>LEN(TRIM(D17))=0</formula>
    </cfRule>
  </conditionalFormatting>
  <conditionalFormatting sqref="D21">
    <cfRule type="containsBlanks" priority="7" dxfId="0">
      <formula>LEN(TRIM(D21))=0</formula>
    </cfRule>
  </conditionalFormatting>
  <conditionalFormatting sqref="D18">
    <cfRule type="containsBlanks" priority="6" dxfId="0">
      <formula>LEN(TRIM(D18))=0</formula>
    </cfRule>
  </conditionalFormatting>
  <conditionalFormatting sqref="D19">
    <cfRule type="containsBlanks" priority="5" dxfId="0">
      <formula>LEN(TRIM(D19))=0</formula>
    </cfRule>
  </conditionalFormatting>
  <conditionalFormatting sqref="D20">
    <cfRule type="containsBlanks" priority="4" dxfId="0">
      <formula>LEN(TRIM(D20))=0</formula>
    </cfRule>
  </conditionalFormatting>
  <conditionalFormatting sqref="D22:D23">
    <cfRule type="containsBlanks" priority="3" dxfId="0">
      <formula>LEN(TRIM(D22))=0</formula>
    </cfRule>
  </conditionalFormatting>
  <conditionalFormatting sqref="D25">
    <cfRule type="containsBlanks" priority="2" dxfId="0">
      <formula>LEN(TRIM(D25))=0</formula>
    </cfRule>
  </conditionalFormatting>
  <conditionalFormatting sqref="D24">
    <cfRule type="containsBlanks" priority="1" dxfId="0">
      <formula>LEN(TRIM(D24))=0</formula>
    </cfRule>
  </conditionalFormatting>
  <dataValidations count="2">
    <dataValidation type="list" showInputMessage="1" showErrorMessage="1" sqref="E7:E24">
      <formula1>"ks,bal,sada,"</formula1>
    </dataValidation>
    <dataValidation type="list" showInputMessage="1" showErrorMessage="1" sqref="I7:I25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Y0pjzFedrjdRKXZiFFIp7tNPzwQ=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vf2cRa6IpYBEGo101l0DT9njcG4=</DigestValue>
    </Reference>
  </SignedInfo>
  <SignatureValue>V/00eIzkf6B3Kv+AAdgxzob17Mc6iyqrdcAxISUm5utTz0kFlgClsi2AqaebkO3KwRRKnLn7M8ZL
mwJaPGPuruaSSZ8hAbisSh1GXbSbg/42uSF3meK/FaNsmcQJUFMXxfu2nMRfQCZRNrWP7pkNI6Hq
bsp1QFxoAFl5Buzkww3KSxwXFFTiDRzakxk+RGwpprP667jawfTSPpt3V4VWsHj+3+tcBNeeVNtU
dS+QPLhzkQI5foE4F+tquKKNRNYKHeKI3ZR2hInnxw1xP13hxI9pJXlFBnrmRkR090XdDYzLfwek
dPukc8DaoTszkwyr5LdA03Ql64FK5zD5vceakw==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Nd5a3ZRZ4PibgL/WV76SG+jpxxA=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Gw+kqk/Li37LkcMTCJSRP/OGykM=</DigestValue>
      </Reference>
      <Reference URI="/xl/styles.xml?ContentType=application/vnd.openxmlformats-officedocument.spreadsheetml.styles+xml">
        <DigestMethod Algorithm="http://www.w3.org/2000/09/xmldsig#sha1"/>
        <DigestValue>xRgeNT2717zcj6mMH94VltCxyj8=</DigestValue>
      </Reference>
      <Reference URI="/xl/worksheets/sheet1.xml?ContentType=application/vnd.openxmlformats-officedocument.spreadsheetml.worksheet+xml">
        <DigestMethod Algorithm="http://www.w3.org/2000/09/xmldsig#sha1"/>
        <DigestValue>qky/2CvBOpICopA2Ch4rZIEJ8gY=</DigestValue>
      </Reference>
      <Reference URI="/xl/sharedStrings.xml?ContentType=application/vnd.openxmlformats-officedocument.spreadsheetml.sharedStrings+xml">
        <DigestMethod Algorithm="http://www.w3.org/2000/09/xmldsig#sha1"/>
        <DigestValue>Q9btUG2Ws4CLaQWBE6v/X8iAors=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K7IUOaAEzWGqcW1PjqEdW7PHqEA=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2016-10-26T06:25:52Z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2016-10-26T06:25:52Z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Obchod</cp:lastModifiedBy>
  <cp:lastPrinted>2016-09-19T06:23:40Z</cp:lastPrinted>
  <dcterms:created xsi:type="dcterms:W3CDTF">2014-03-05T12:43:32Z</dcterms:created>
  <dcterms:modified xsi:type="dcterms:W3CDTF">2016-10-11T07:06:53Z</dcterms:modified>
  <cp:category/>
  <cp:version/>
  <cp:contentType/>
  <cp:contentStatus/>
</cp:coreProperties>
</file>