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136" windowWidth="14400" windowHeight="3612" tabRatio="939"/>
  </bookViews>
  <sheets>
    <sheet name="Tonery" sheetId="22" r:id="rId1"/>
  </sheets>
  <definedNames>
    <definedName name="_xlnm.Print_Area" localSheetId="0">Tonery!$B$1:$R$35</definedName>
  </definedNames>
  <calcPr calcId="145621"/>
</workbook>
</file>

<file path=xl/calcChain.xml><?xml version="1.0" encoding="utf-8"?>
<calcChain xmlns="http://schemas.openxmlformats.org/spreadsheetml/2006/main">
  <c r="R27" i="22" l="1"/>
  <c r="R28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Q7" i="22"/>
  <c r="Q8" i="22"/>
  <c r="Q9" i="22"/>
  <c r="Q10" i="22"/>
  <c r="Q24" i="22"/>
  <c r="Q25" i="22"/>
  <c r="Q26" i="22"/>
  <c r="Q27" i="22"/>
  <c r="Q28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P31" i="22" l="1"/>
  <c r="O31" i="22"/>
</calcChain>
</file>

<file path=xl/sharedStrings.xml><?xml version="1.0" encoding="utf-8"?>
<sst xmlns="http://schemas.openxmlformats.org/spreadsheetml/2006/main" count="107" uniqueCount="73">
  <si>
    <t>Množství</t>
  </si>
  <si>
    <t>Položka</t>
  </si>
  <si>
    <t>Obchodní název + typ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</si>
  <si>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</si>
  <si>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</si>
  <si>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</si>
  <si>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</si>
  <si>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</si>
  <si>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</si>
  <si>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</si>
  <si>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</si>
  <si>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</si>
  <si>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ks</t>
  </si>
  <si>
    <t>Originální toner. Výtěžnost 18000 stran.</t>
  </si>
  <si>
    <t>Originální toner. Výtěžnost 12000 stran.</t>
  </si>
  <si>
    <t xml:space="preserve">Originální, nebo kompatibilní toner splňující podmínky certifikátu STMC. Minimální výtěžnost při 5% pokrytí 7000 stran. </t>
  </si>
  <si>
    <t xml:space="preserve">Originální, nebo kompatibilní toner splňující podmínky certifikátu STMC. Minimální výtěžnost při 5% pokrytí 6000 stran. </t>
  </si>
  <si>
    <t>Univerzitní 14, Plzeň, tělovýchova, místnost 212</t>
  </si>
  <si>
    <r>
      <rPr>
        <sz val="11"/>
        <rFont val="Calibri"/>
        <family val="2"/>
        <charset val="238"/>
        <scheme val="minor"/>
      </rPr>
      <t>Toner do tiskárny Triumph Adler 2500 ci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</si>
  <si>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 xml:space="preserve">Toner do tiskárny HP LaserJet P2015dn – černý   </t>
  </si>
  <si>
    <t xml:space="preserve">Toner do tiskárny OKI C8600 – černý   </t>
  </si>
  <si>
    <t xml:space="preserve">Toner do tiskárny OKI C8600 – purpurový   </t>
  </si>
  <si>
    <t xml:space="preserve"> Toner do tiskárny OKI C8600 – žlutý</t>
  </si>
  <si>
    <t>Toner do tiskárny OKI C8600 – azurový</t>
  </si>
  <si>
    <t xml:space="preserve">Fotoválec do tiskárny OKI C8600 – purpurový   </t>
  </si>
  <si>
    <t>Fotoválec do tiskárny OKI C8600 – azurová</t>
  </si>
  <si>
    <t>1.</t>
  </si>
  <si>
    <t>2.</t>
  </si>
  <si>
    <t>Toner do tiskárny OKI MC562w - černý</t>
  </si>
  <si>
    <t>Toner do tiskárny OKI MC562w - cyan</t>
  </si>
  <si>
    <t>Toner do tiskárny OKI MC562w - žlutý</t>
  </si>
  <si>
    <t>Toner do tiskárny OKI MC562w - purpurový</t>
  </si>
  <si>
    <t>ANO</t>
  </si>
  <si>
    <t>Vybrané instituty nové úpravy soukromého a trestního práva v aplikační praxi - II - SGS-2016-025</t>
  </si>
  <si>
    <t>Helena Průchová, tel: 37763 7281</t>
  </si>
  <si>
    <t>Sady Pětatřicátníků 14, PC 218,Plzeň</t>
  </si>
  <si>
    <r>
      <t>Originální, nebo kompatibilní toner splňující podmínky certifikátu STMC. Minimální výtěžnost při 5% pokrytí 7000</t>
    </r>
    <r>
      <rPr>
        <sz val="11"/>
        <rFont val="Calibri"/>
        <family val="2"/>
        <charset val="238"/>
        <scheme val="minor"/>
      </rPr>
      <t xml:space="preserve"> stran </t>
    </r>
  </si>
  <si>
    <t>Originální, nebo kompatibilní toner splňující podmínky certifikátu STMC. Minimální výtěžnost při 5% pokrytí 5000 stran</t>
  </si>
  <si>
    <t>Originální toner. Výtěžnost 14500 stran.</t>
  </si>
  <si>
    <t>Originální toner. Výtěžnost 30000 stran.</t>
  </si>
  <si>
    <t>Budova FEL-RICE, Univerzitní 26,Plzeň</t>
  </si>
  <si>
    <t>Judita Čechová judita@rice.zcu.cz 37763 4174</t>
  </si>
  <si>
    <t>3.</t>
  </si>
  <si>
    <t>PS -I Michal Michl tel:37763 1310</t>
  </si>
  <si>
    <t>Tonery - 033 - 2016</t>
  </si>
  <si>
    <t>Priloha_c._1_Kupni_smlouvy_technicka_specifikace_T-033-2016</t>
  </si>
  <si>
    <t>Toner do tiskárny Triumph Adler 2500 ci - azurová</t>
  </si>
  <si>
    <t>samostatná faktura</t>
  </si>
  <si>
    <t>Fotoválec do tiskárny OKI C8600 – žlutý</t>
  </si>
  <si>
    <t>Pásová jednotka do tiskárny OKI C8600</t>
  </si>
  <si>
    <t>Maximální cena za jednotlivé položky 
 v Kč BEZ DPH</t>
  </si>
  <si>
    <t xml:space="preserve">Místo dodání 
</t>
  </si>
  <si>
    <t xml:space="preserve">Kontaktní osoba 
k převzetí zboží </t>
  </si>
  <si>
    <t xml:space="preserve">Financováno
 z projektových finančních prostředků </t>
  </si>
  <si>
    <t xml:space="preserve">Fakturace </t>
  </si>
  <si>
    <t>Popis</t>
  </si>
  <si>
    <t xml:space="preserve">Měrná jednotka [MJ] </t>
  </si>
  <si>
    <t xml:space="preserve">Název </t>
  </si>
  <si>
    <t>Toner do tiskárny Triumph Adler 2500 ci - purpurová</t>
  </si>
  <si>
    <t>Toner do tiskárny Triumph Adler 2500 ci - žlutý</t>
  </si>
  <si>
    <t xml:space="preserve">Minimální výtěžnost 80000 stran. </t>
  </si>
  <si>
    <t xml:space="preserve">Minimální výtěžnost 20000 stran. </t>
  </si>
  <si>
    <t>Originální toner. Výtěžnost 20000 stran.</t>
  </si>
  <si>
    <t>Originální toner. Výtěžnost  20000 stran.</t>
  </si>
  <si>
    <t xml:space="preserve">Toner do tiskárny Triumph Adler P-4030i  – černý  </t>
  </si>
  <si>
    <t xml:space="preserve">Toner do tiskárny Triumph Adler 4505ci – černý   </t>
  </si>
  <si>
    <t>Toner do tiskárny Triumph Adler 4505ci – azurový</t>
  </si>
  <si>
    <t xml:space="preserve">Toner do tiskárny Triumph Adler 4505ci – purpurový    </t>
  </si>
  <si>
    <t xml:space="preserve">Toner do tiskárny Triumph Adler 4505ci – žlutý </t>
  </si>
  <si>
    <t>Vyplní dodavatel (po vyplnění se buňka podbarví žlutou barvou)</t>
  </si>
  <si>
    <t>[DOPLNÍ DODAVATEL]</t>
  </si>
  <si>
    <r>
      <rPr>
        <b/>
        <sz val="11"/>
        <color theme="1"/>
        <rFont val="Calibri"/>
        <family val="2"/>
        <charset val="238"/>
        <scheme val="minor"/>
      </rP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</si>
  <si>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Dodavatel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</si>
</sst>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9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/>
    <xf numFmtId="0" fontId="0" fillId="0" borderId="0" xfId="0" applyFill="1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164" fontId="0" fillId="5" borderId="6" xfId="0" applyNumberFormat="1" applyFill="1" applyBorder="1" applyAlignment="1" applyProtection="1">
      <alignment horizontal="right" vertical="center" inden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  <protection locked="0"/>
    </xf>
    <xf numFmtId="164" fontId="0" fillId="0" borderId="8" xfId="0" applyNumberFormat="1" applyBorder="1" applyAlignment="1" applyProtection="1">
      <alignment horizontal="right" vertical="center" indent="1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  <protection locked="0"/>
    </xf>
    <xf numFmtId="164" fontId="0" fillId="0" borderId="10" xfId="0" applyNumberFormat="1" applyBorder="1" applyAlignment="1" applyProtection="1">
      <alignment horizontal="right" vertical="center" indent="1"/>
    </xf>
    <xf numFmtId="0" fontId="6" fillId="3" borderId="11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5" borderId="11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0" fontId="0" fillId="0" borderId="0" xfId="0" applyNumberFormat="1"/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Alignment="1" applyProtection="1">
      <alignment vertical="top" wrapText="1"/>
      <protection locked="0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NumberFormat="1" applyFill="1" applyBorder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4" fillId="5" borderId="8" xfId="0" applyNumberFormat="1" applyFont="1" applyFill="1" applyBorder="1" applyAlignment="1" applyProtection="1">
      <alignment vertical="center" wrapText="1"/>
    </xf>
    <xf numFmtId="0" fontId="4" fillId="5" borderId="10" xfId="0" applyNumberFormat="1" applyFont="1" applyFill="1" applyBorder="1" applyAlignment="1" applyProtection="1">
      <alignment vertical="center" wrapText="1"/>
    </xf>
    <xf numFmtId="1" fontId="0" fillId="5" borderId="8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4" fillId="5" borderId="11" xfId="0" applyNumberFormat="1" applyFont="1" applyFill="1" applyBorder="1" applyAlignment="1" applyProtection="1">
      <alignment vertical="center" wrapText="1"/>
    </xf>
    <xf numFmtId="0" fontId="0" fillId="5" borderId="11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horizontal="center" vertical="center" wrapText="1"/>
    </xf>
    <xf numFmtId="0" fontId="0" fillId="5" borderId="11" xfId="0" applyNumberForma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horizontal="center" vertical="top" wrapText="1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0" xfId="0" applyAlignment="1" applyProtection="1">
      <alignment vertical="center"/>
    </xf>
    <xf numFmtId="3" fontId="0" fillId="4" borderId="12" xfId="0" applyNumberFormat="1" applyFill="1" applyBorder="1" applyAlignment="1" applyProtection="1">
      <alignment horizontal="center" vertical="center" wrapText="1"/>
    </xf>
    <xf numFmtId="1" fontId="0" fillId="5" borderId="6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7" xfId="0" applyNumberFormat="1" applyFill="1" applyBorder="1" applyAlignment="1" applyProtection="1">
      <alignment horizontal="center" vertical="center" wrapText="1"/>
    </xf>
    <xf numFmtId="1" fontId="0" fillId="5" borderId="11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ont="1" applyFill="1" applyBorder="1" applyAlignment="1" applyProtection="1">
      <alignment vertical="center" wrapText="1"/>
    </xf>
    <xf numFmtId="0" fontId="0" fillId="5" borderId="8" xfId="0" applyNumberFormat="1" applyFont="1" applyFill="1" applyBorder="1" applyAlignment="1" applyProtection="1">
      <alignment horizontal="center" vertical="center" wrapText="1"/>
    </xf>
    <xf numFmtId="0" fontId="0" fillId="0" borderId="14" xfId="0" applyBorder="1" applyProtection="1"/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vertical="center" wrapText="1"/>
    </xf>
    <xf numFmtId="1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0" fillId="5" borderId="1" xfId="0" applyNumberFormat="1" applyFill="1" applyBorder="1" applyAlignment="1" applyProtection="1">
      <alignment vertical="center" wrapText="1"/>
    </xf>
    <xf numFmtId="1" fontId="0" fillId="5" borderId="16" xfId="0" applyNumberFormat="1" applyFill="1" applyBorder="1" applyAlignment="1" applyProtection="1">
      <alignment horizontal="center" vertical="center" wrapText="1"/>
    </xf>
    <xf numFmtId="0" fontId="0" fillId="5" borderId="1" xfId="0" applyNumberFormat="1" applyFill="1" applyBorder="1" applyAlignment="1" applyProtection="1">
      <alignment horizontal="center" vertical="center" wrapText="1"/>
    </xf>
    <xf numFmtId="1" fontId="0" fillId="5" borderId="17" xfId="0" applyNumberFormat="1" applyFill="1" applyBorder="1" applyAlignment="1" applyProtection="1">
      <alignment horizontal="center" vertical="center" wrapText="1"/>
    </xf>
    <xf numFmtId="0" fontId="0" fillId="5" borderId="18" xfId="0" applyNumberFormat="1" applyFill="1" applyBorder="1" applyAlignment="1" applyProtection="1">
      <alignment vertical="center" wrapText="1"/>
    </xf>
    <xf numFmtId="1" fontId="0" fillId="5" borderId="19" xfId="0" applyNumberFormat="1" applyFill="1" applyBorder="1" applyAlignment="1" applyProtection="1">
      <alignment horizontal="center" vertical="center" wrapText="1"/>
    </xf>
    <xf numFmtId="0" fontId="0" fillId="5" borderId="18" xfId="0" applyNumberForma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vertical="center" wrapText="1" shrinkToFit="1"/>
    </xf>
    <xf numFmtId="0" fontId="4" fillId="5" borderId="6" xfId="0" applyNumberFormat="1" applyFont="1" applyFill="1" applyBorder="1" applyAlignment="1" applyProtection="1">
      <alignment horizontal="center" vertical="center" wrapTex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20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0" fillId="5" borderId="21" xfId="0" applyNumberFormat="1" applyFill="1" applyBorder="1" applyAlignment="1" applyProtection="1">
      <alignment horizontal="center" vertical="center" wrapText="1"/>
    </xf>
    <xf numFmtId="0" fontId="0" fillId="5" borderId="20" xfId="0" applyFill="1" applyBorder="1" applyAlignment="1" applyProtection="1">
      <alignment horizontal="center" vertical="center" wrapText="1"/>
    </xf>
    <xf numFmtId="0" fontId="0" fillId="5" borderId="13" xfId="0" applyFill="1" applyBorder="1" applyAlignment="1" applyProtection="1">
      <alignment horizontal="center" vertical="center" wrapText="1"/>
    </xf>
    <xf numFmtId="0" fontId="0" fillId="5" borderId="21" xfId="0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>
      <alignment vertical="center" wrapText="1"/>
    </xf>
    <xf numFmtId="0" fontId="0" fillId="0" borderId="5" xfId="0" applyNumberForma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17" fillId="0" borderId="0" xfId="0" applyNumberFormat="1" applyFont="1" applyFill="1" applyBorder="1" applyAlignment="1" applyProtection="1">
      <alignment horizontal="justify" vertical="center" wrapText="1"/>
    </xf>
    <xf numFmtId="0" fontId="11" fillId="0" borderId="0" xfId="0" applyNumberFormat="1" applyFont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005A9E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14794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22414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22414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11208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14794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22414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22414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22414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22414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11208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36</xdr:row>
      <xdr:rowOff>42096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29</xdr:row>
      <xdr:rowOff>14794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91440</xdr:colOff>
      <xdr:row>32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387502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46130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57158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387502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5759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320620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387502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57336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57158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5759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320620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320620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57158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387502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57336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57158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5759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320620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387502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320620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57158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5759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387502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57336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57158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5759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320620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387502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8</xdr:row>
      <xdr:rowOff>5759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33</xdr:row>
      <xdr:rowOff>320620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22414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22414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22414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32</xdr:row>
      <xdr:rowOff>0</xdr:rowOff>
    </xdr:from>
    <xdr:to>
      <xdr:col>18</xdr:col>
      <xdr:colOff>190500</xdr:colOff>
      <xdr:row>32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372262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387502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29</xdr:row>
      <xdr:rowOff>197674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140683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57337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57159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35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146126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77545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146126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77545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77545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146126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77545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77545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146126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146126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77545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146126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36</xdr:row>
      <xdr:rowOff>77545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37</xdr:row>
      <xdr:rowOff>65890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39</xdr:row>
      <xdr:rowOff>65442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34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1360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91440</xdr:colOff>
      <xdr:row>30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91440</xdr:colOff>
      <xdr:row>34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91440</xdr:colOff>
      <xdr:row>38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81243</xdr:colOff>
      <xdr:row>31</xdr:row>
      <xdr:rowOff>490388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140973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140973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326607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140973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326607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326607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12244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140973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326607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140973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326607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140973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326607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140973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326607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35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12244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30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34</xdr:row>
      <xdr:rowOff>0</xdr:rowOff>
    </xdr:from>
    <xdr:to>
      <xdr:col>18</xdr:col>
      <xdr:colOff>190500</xdr:colOff>
      <xdr:row>34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38</xdr:row>
      <xdr:rowOff>0</xdr:rowOff>
    </xdr:from>
    <xdr:to>
      <xdr:col>18</xdr:col>
      <xdr:colOff>190500</xdr:colOff>
      <xdr:row>39</xdr:row>
      <xdr:rowOff>5712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490388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125733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140973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30</xdr:row>
      <xdr:rowOff>0</xdr:rowOff>
    </xdr:from>
    <xdr:to>
      <xdr:col>18</xdr:col>
      <xdr:colOff>190500</xdr:colOff>
      <xdr:row>31</xdr:row>
      <xdr:rowOff>3812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39</xdr:row>
      <xdr:rowOff>28847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37</xdr:row>
      <xdr:rowOff>0</xdr:rowOff>
    </xdr:from>
    <xdr:to>
      <xdr:col>18</xdr:col>
      <xdr:colOff>190500</xdr:colOff>
      <xdr:row>38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14</xdr:col>
      <xdr:colOff>918881</xdr:colOff>
      <xdr:row>32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31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0</xdr:colOff>
      <xdr:row>3</xdr:row>
      <xdr:rowOff>0</xdr:rowOff>
    </xdr:from>
    <xdr:to>
      <xdr:col>18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252004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252478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</xdr:row>
      <xdr:rowOff>0</xdr:rowOff>
    </xdr:from>
    <xdr:to>
      <xdr:col>18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zoomScaleNormal="100" zoomScaleSheetLayoutView="55" workbookViewId="0">
      <selection activeCell="G7" sqref="G7"/>
    </sheetView>
  </sheetViews>
  <sheetFormatPr defaultRowHeight="14.4" x14ac:dyDescent="0.3"/>
  <cols>
    <col min="1" max="1" width="1.44140625" customWidth="1"/>
    <col min="2" max="2" width="5.6640625" customWidth="1"/>
    <col min="3" max="3" width="43.44140625" style="31" customWidth="1"/>
    <col min="4" max="4" width="9.6640625" style="2" customWidth="1"/>
    <col min="5" max="5" width="9" style="30" customWidth="1"/>
    <col min="6" max="6" width="43.44140625" style="31" customWidth="1"/>
    <col min="7" max="7" width="29.109375" style="1" customWidth="1"/>
    <col min="8" max="8" width="20.88671875" style="31" customWidth="1"/>
    <col min="9" max="9" width="19" style="31" customWidth="1"/>
    <col min="10" max="10" width="28" style="29" customWidth="1"/>
    <col min="11" max="11" width="18.88671875" style="29" hidden="1" customWidth="1"/>
    <col min="12" max="12" width="18.5546875" style="29" customWidth="1"/>
    <col min="13" max="13" width="19.44140625" style="31" customWidth="1"/>
    <col min="14" max="14" width="22.109375" style="1" hidden="1" customWidth="1"/>
    <col min="15" max="15" width="20.88671875" customWidth="1"/>
    <col min="16" max="16" width="16.88671875" customWidth="1"/>
    <col min="17" max="17" width="21" customWidth="1"/>
    <col min="18" max="18" width="19.44140625" customWidth="1"/>
    <col min="19" max="19" width="12.88671875" customWidth="1"/>
  </cols>
  <sheetData>
    <row r="1" spans="1:19" s="29" customFormat="1" ht="24.6" customHeight="1" x14ac:dyDescent="0.3">
      <c r="A1" s="35"/>
      <c r="B1" s="124" t="s">
        <v>44</v>
      </c>
      <c r="C1" s="125"/>
      <c r="D1" s="38"/>
      <c r="E1" s="38"/>
      <c r="F1" s="34"/>
      <c r="G1" s="74"/>
      <c r="H1" s="74"/>
      <c r="I1" s="75"/>
      <c r="J1" s="75"/>
      <c r="K1" s="76"/>
      <c r="L1" s="76"/>
      <c r="M1" s="34"/>
      <c r="N1" s="34"/>
      <c r="O1" s="35"/>
      <c r="P1" s="35"/>
      <c r="Q1" s="35"/>
      <c r="R1" s="35"/>
    </row>
    <row r="2" spans="1:19" s="29" customFormat="1" ht="18.75" customHeight="1" x14ac:dyDescent="0.3">
      <c r="A2" s="35"/>
      <c r="B2" s="35"/>
      <c r="C2" s="34"/>
      <c r="D2" s="32"/>
      <c r="E2" s="33"/>
      <c r="F2" s="34"/>
      <c r="G2" s="128"/>
      <c r="H2" s="128"/>
      <c r="I2" s="128"/>
      <c r="J2" s="128"/>
      <c r="K2" s="128"/>
      <c r="L2" s="128"/>
      <c r="M2" s="34"/>
      <c r="N2" s="34"/>
      <c r="O2" s="35"/>
      <c r="P2" s="123" t="s">
        <v>45</v>
      </c>
      <c r="Q2" s="123"/>
      <c r="R2" s="123"/>
    </row>
    <row r="3" spans="1:19" s="29" customFormat="1" ht="21.75" customHeight="1" x14ac:dyDescent="0.3">
      <c r="A3" s="35"/>
      <c r="B3" s="77"/>
      <c r="C3" s="78" t="s">
        <v>11</v>
      </c>
      <c r="D3" s="79"/>
      <c r="E3" s="79"/>
      <c r="F3" s="79"/>
      <c r="G3" s="127"/>
      <c r="H3" s="127"/>
      <c r="I3" s="127"/>
      <c r="J3" s="127"/>
      <c r="K3" s="127"/>
      <c r="L3" s="127"/>
      <c r="M3" s="80"/>
      <c r="N3" s="81"/>
      <c r="O3" s="81"/>
      <c r="P3" s="80"/>
      <c r="Q3" s="80"/>
      <c r="R3" s="35"/>
    </row>
    <row r="4" spans="1:19" s="29" customFormat="1" ht="21.75" customHeight="1" thickBot="1" x14ac:dyDescent="0.35">
      <c r="A4" s="35"/>
      <c r="B4" s="82"/>
      <c r="C4" s="83" t="s">
        <v>69</v>
      </c>
      <c r="D4" s="79"/>
      <c r="E4" s="79"/>
      <c r="F4" s="79"/>
      <c r="G4" s="79"/>
      <c r="H4" s="80"/>
      <c r="I4" s="80"/>
      <c r="J4" s="80"/>
      <c r="K4" s="80"/>
      <c r="L4" s="80"/>
      <c r="M4" s="80"/>
      <c r="N4" s="34"/>
      <c r="O4" s="34"/>
      <c r="P4" s="80"/>
      <c r="Q4" s="80"/>
      <c r="R4" s="35"/>
    </row>
    <row r="5" spans="1:19" s="29" customFormat="1" ht="21.75" customHeight="1" thickBot="1" x14ac:dyDescent="0.35">
      <c r="A5" s="35"/>
      <c r="B5" s="36"/>
      <c r="C5" s="37"/>
      <c r="D5" s="38"/>
      <c r="E5" s="38"/>
      <c r="F5" s="34"/>
      <c r="G5" s="39" t="s">
        <v>70</v>
      </c>
      <c r="H5" s="34"/>
      <c r="I5" s="34"/>
      <c r="J5" s="84"/>
      <c r="K5" s="35"/>
      <c r="L5" s="35"/>
      <c r="M5" s="34"/>
      <c r="N5" s="40"/>
      <c r="O5" s="35"/>
      <c r="P5" s="39" t="s">
        <v>70</v>
      </c>
      <c r="Q5" s="35"/>
      <c r="R5" s="35"/>
    </row>
    <row r="6" spans="1:19" s="29" customFormat="1" ht="94.5" customHeight="1" thickTop="1" thickBot="1" x14ac:dyDescent="0.35">
      <c r="A6" s="35"/>
      <c r="B6" s="41" t="s">
        <v>1</v>
      </c>
      <c r="C6" s="42" t="s">
        <v>57</v>
      </c>
      <c r="D6" s="42" t="s">
        <v>0</v>
      </c>
      <c r="E6" s="42" t="s">
        <v>56</v>
      </c>
      <c r="F6" s="42" t="s">
        <v>55</v>
      </c>
      <c r="G6" s="43" t="s">
        <v>2</v>
      </c>
      <c r="H6" s="42" t="s">
        <v>54</v>
      </c>
      <c r="I6" s="42" t="s">
        <v>53</v>
      </c>
      <c r="J6" s="42" t="s">
        <v>72</v>
      </c>
      <c r="K6" s="42" t="s">
        <v>6</v>
      </c>
      <c r="L6" s="44" t="s">
        <v>52</v>
      </c>
      <c r="M6" s="42" t="s">
        <v>51</v>
      </c>
      <c r="N6" s="45" t="s">
        <v>50</v>
      </c>
      <c r="O6" s="42" t="s">
        <v>7</v>
      </c>
      <c r="P6" s="73" t="s">
        <v>8</v>
      </c>
      <c r="Q6" s="73" t="s">
        <v>9</v>
      </c>
      <c r="R6" s="73" t="s">
        <v>10</v>
      </c>
    </row>
    <row r="7" spans="1:19" ht="45.75" customHeight="1" thickTop="1" x14ac:dyDescent="0.3">
      <c r="A7" s="85" t="s">
        <v>26</v>
      </c>
      <c r="B7" s="86">
        <v>1</v>
      </c>
      <c r="C7" s="63" t="s">
        <v>18</v>
      </c>
      <c r="D7" s="87">
        <v>1</v>
      </c>
      <c r="E7" s="66" t="s">
        <v>12</v>
      </c>
      <c r="F7" s="63" t="s">
        <v>13</v>
      </c>
      <c r="G7" s="24"/>
      <c r="H7" s="110" t="s">
        <v>47</v>
      </c>
      <c r="I7" s="110"/>
      <c r="J7" s="110"/>
      <c r="K7" s="68"/>
      <c r="L7" s="110" t="s">
        <v>43</v>
      </c>
      <c r="M7" s="110" t="s">
        <v>17</v>
      </c>
      <c r="N7" s="25">
        <f t="shared" ref="N7:N28" si="0">D7*O7</f>
        <v>2000</v>
      </c>
      <c r="O7" s="13">
        <v>2000</v>
      </c>
      <c r="P7" s="27"/>
      <c r="Q7" s="28">
        <f t="shared" ref="Q7:Q28" si="1">D7*P7</f>
        <v>0</v>
      </c>
      <c r="R7" s="57" t="str">
        <f t="shared" ref="R7:R28" si="2">IF(ISNUMBER(P7), IF(P7&gt;O7,"NEVYHOVUJE","VYHOVUJE")," ")</f>
        <v xml:space="preserve"> </v>
      </c>
      <c r="S7" s="71"/>
    </row>
    <row r="8" spans="1:19" x14ac:dyDescent="0.3">
      <c r="A8" s="88"/>
      <c r="B8" s="89">
        <v>2</v>
      </c>
      <c r="C8" s="64" t="s">
        <v>46</v>
      </c>
      <c r="D8" s="90">
        <v>1</v>
      </c>
      <c r="E8" s="67" t="s">
        <v>12</v>
      </c>
      <c r="F8" s="64" t="s">
        <v>14</v>
      </c>
      <c r="G8" s="14"/>
      <c r="H8" s="111"/>
      <c r="I8" s="111"/>
      <c r="J8" s="111"/>
      <c r="K8" s="91"/>
      <c r="L8" s="111"/>
      <c r="M8" s="111"/>
      <c r="N8" s="15">
        <f t="shared" si="0"/>
        <v>2600</v>
      </c>
      <c r="O8" s="26">
        <v>2600</v>
      </c>
      <c r="P8" s="17"/>
      <c r="Q8" s="18">
        <f t="shared" si="1"/>
        <v>0</v>
      </c>
      <c r="R8" s="58" t="str">
        <f t="shared" si="2"/>
        <v xml:space="preserve"> </v>
      </c>
      <c r="S8" s="71"/>
    </row>
    <row r="9" spans="1:19" ht="28.8" x14ac:dyDescent="0.3">
      <c r="A9" s="88"/>
      <c r="B9" s="86">
        <v>3</v>
      </c>
      <c r="C9" s="64" t="s">
        <v>58</v>
      </c>
      <c r="D9" s="90">
        <v>1</v>
      </c>
      <c r="E9" s="68" t="s">
        <v>12</v>
      </c>
      <c r="F9" s="65" t="s">
        <v>14</v>
      </c>
      <c r="G9" s="14"/>
      <c r="H9" s="111"/>
      <c r="I9" s="111"/>
      <c r="J9" s="111"/>
      <c r="K9" s="91"/>
      <c r="L9" s="111"/>
      <c r="M9" s="111"/>
      <c r="N9" s="15">
        <f t="shared" si="0"/>
        <v>2600</v>
      </c>
      <c r="O9" s="26">
        <v>2600</v>
      </c>
      <c r="P9" s="17"/>
      <c r="Q9" s="18">
        <f t="shared" si="1"/>
        <v>0</v>
      </c>
      <c r="R9" s="58" t="str">
        <f t="shared" si="2"/>
        <v xml:space="preserve"> </v>
      </c>
      <c r="S9" s="71"/>
    </row>
    <row r="10" spans="1:19" ht="21" customHeight="1" x14ac:dyDescent="0.3">
      <c r="A10" s="88"/>
      <c r="B10" s="89">
        <v>4</v>
      </c>
      <c r="C10" s="64" t="s">
        <v>59</v>
      </c>
      <c r="D10" s="90">
        <v>1</v>
      </c>
      <c r="E10" s="68" t="s">
        <v>12</v>
      </c>
      <c r="F10" s="65" t="s">
        <v>14</v>
      </c>
      <c r="G10" s="14"/>
      <c r="H10" s="111"/>
      <c r="I10" s="111"/>
      <c r="J10" s="111"/>
      <c r="K10" s="91"/>
      <c r="L10" s="111"/>
      <c r="M10" s="111"/>
      <c r="N10" s="15">
        <f t="shared" si="0"/>
        <v>2600</v>
      </c>
      <c r="O10" s="26">
        <v>2600</v>
      </c>
      <c r="P10" s="17"/>
      <c r="Q10" s="18">
        <f t="shared" si="1"/>
        <v>0</v>
      </c>
      <c r="R10" s="58" t="str">
        <f t="shared" si="2"/>
        <v xml:space="preserve"> </v>
      </c>
      <c r="S10" s="71"/>
    </row>
    <row r="11" spans="1:19" ht="65.25" customHeight="1" x14ac:dyDescent="0.3">
      <c r="A11" s="88"/>
      <c r="B11" s="86">
        <v>5</v>
      </c>
      <c r="C11" s="92" t="s">
        <v>19</v>
      </c>
      <c r="D11" s="62">
        <v>1</v>
      </c>
      <c r="E11" s="93" t="s">
        <v>12</v>
      </c>
      <c r="F11" s="92" t="s">
        <v>15</v>
      </c>
      <c r="G11" s="14"/>
      <c r="H11" s="111"/>
      <c r="I11" s="111"/>
      <c r="J11" s="111"/>
      <c r="K11" s="91"/>
      <c r="L11" s="111"/>
      <c r="M11" s="111"/>
      <c r="N11" s="15">
        <f t="shared" si="0"/>
        <v>3700</v>
      </c>
      <c r="O11" s="16">
        <v>3700</v>
      </c>
      <c r="P11" s="17"/>
      <c r="Q11" s="18">
        <f t="shared" si="1"/>
        <v>0</v>
      </c>
      <c r="R11" s="58" t="str">
        <f t="shared" si="2"/>
        <v xml:space="preserve"> </v>
      </c>
      <c r="S11" s="71"/>
    </row>
    <row r="12" spans="1:19" ht="57" customHeight="1" x14ac:dyDescent="0.3">
      <c r="A12" s="88"/>
      <c r="B12" s="89">
        <v>6</v>
      </c>
      <c r="C12" s="92" t="s">
        <v>20</v>
      </c>
      <c r="D12" s="62">
        <v>1</v>
      </c>
      <c r="E12" s="93" t="s">
        <v>12</v>
      </c>
      <c r="F12" s="92" t="s">
        <v>16</v>
      </c>
      <c r="G12" s="14"/>
      <c r="H12" s="111"/>
      <c r="I12" s="111"/>
      <c r="J12" s="111"/>
      <c r="K12" s="91"/>
      <c r="L12" s="111"/>
      <c r="M12" s="111"/>
      <c r="N12" s="15">
        <f t="shared" si="0"/>
        <v>2000</v>
      </c>
      <c r="O12" s="16">
        <v>2000</v>
      </c>
      <c r="P12" s="17"/>
      <c r="Q12" s="18">
        <f t="shared" si="1"/>
        <v>0</v>
      </c>
      <c r="R12" s="58" t="str">
        <f t="shared" si="2"/>
        <v xml:space="preserve"> </v>
      </c>
      <c r="S12" s="71"/>
    </row>
    <row r="13" spans="1:19" ht="57" customHeight="1" x14ac:dyDescent="0.3">
      <c r="A13" s="88"/>
      <c r="B13" s="86">
        <v>7</v>
      </c>
      <c r="C13" s="92" t="s">
        <v>21</v>
      </c>
      <c r="D13" s="62">
        <v>1</v>
      </c>
      <c r="E13" s="93" t="s">
        <v>12</v>
      </c>
      <c r="F13" s="92" t="s">
        <v>16</v>
      </c>
      <c r="G13" s="14"/>
      <c r="H13" s="111"/>
      <c r="I13" s="111"/>
      <c r="J13" s="111"/>
      <c r="K13" s="91"/>
      <c r="L13" s="111"/>
      <c r="M13" s="111"/>
      <c r="N13" s="15">
        <f t="shared" si="0"/>
        <v>4000</v>
      </c>
      <c r="O13" s="16">
        <v>4000</v>
      </c>
      <c r="P13" s="17"/>
      <c r="Q13" s="18">
        <f t="shared" si="1"/>
        <v>0</v>
      </c>
      <c r="R13" s="58" t="str">
        <f t="shared" si="2"/>
        <v xml:space="preserve"> </v>
      </c>
      <c r="S13" s="71"/>
    </row>
    <row r="14" spans="1:19" ht="57" customHeight="1" x14ac:dyDescent="0.3">
      <c r="A14" s="88"/>
      <c r="B14" s="89">
        <v>8</v>
      </c>
      <c r="C14" s="92" t="s">
        <v>22</v>
      </c>
      <c r="D14" s="62">
        <v>1</v>
      </c>
      <c r="E14" s="93" t="s">
        <v>12</v>
      </c>
      <c r="F14" s="92" t="s">
        <v>16</v>
      </c>
      <c r="G14" s="14"/>
      <c r="H14" s="111"/>
      <c r="I14" s="111"/>
      <c r="J14" s="111"/>
      <c r="K14" s="91"/>
      <c r="L14" s="111"/>
      <c r="M14" s="111"/>
      <c r="N14" s="15">
        <f t="shared" si="0"/>
        <v>4000</v>
      </c>
      <c r="O14" s="16">
        <v>4000</v>
      </c>
      <c r="P14" s="17"/>
      <c r="Q14" s="18">
        <f t="shared" si="1"/>
        <v>0</v>
      </c>
      <c r="R14" s="58" t="str">
        <f t="shared" si="2"/>
        <v xml:space="preserve"> </v>
      </c>
      <c r="S14" s="71"/>
    </row>
    <row r="15" spans="1:19" ht="54.75" customHeight="1" x14ac:dyDescent="0.3">
      <c r="A15" s="88"/>
      <c r="B15" s="86">
        <v>9</v>
      </c>
      <c r="C15" s="92" t="s">
        <v>23</v>
      </c>
      <c r="D15" s="62">
        <v>1</v>
      </c>
      <c r="E15" s="93" t="s">
        <v>12</v>
      </c>
      <c r="F15" s="92" t="s">
        <v>16</v>
      </c>
      <c r="G15" s="14"/>
      <c r="H15" s="111"/>
      <c r="I15" s="111"/>
      <c r="J15" s="111"/>
      <c r="K15" s="91"/>
      <c r="L15" s="111"/>
      <c r="M15" s="111"/>
      <c r="N15" s="15">
        <f t="shared" si="0"/>
        <v>4000</v>
      </c>
      <c r="O15" s="16">
        <v>4000</v>
      </c>
      <c r="P15" s="17"/>
      <c r="Q15" s="18">
        <f t="shared" si="1"/>
        <v>0</v>
      </c>
      <c r="R15" s="58" t="str">
        <f t="shared" si="2"/>
        <v xml:space="preserve"> </v>
      </c>
      <c r="S15" s="71"/>
    </row>
    <row r="16" spans="1:19" ht="48" customHeight="1" x14ac:dyDescent="0.3">
      <c r="A16" s="88"/>
      <c r="B16" s="89">
        <v>10</v>
      </c>
      <c r="C16" s="92" t="s">
        <v>49</v>
      </c>
      <c r="D16" s="62">
        <v>1</v>
      </c>
      <c r="E16" s="93" t="s">
        <v>12</v>
      </c>
      <c r="F16" s="92" t="s">
        <v>60</v>
      </c>
      <c r="G16" s="14"/>
      <c r="H16" s="111"/>
      <c r="I16" s="111"/>
      <c r="J16" s="111"/>
      <c r="K16" s="91"/>
      <c r="L16" s="111"/>
      <c r="M16" s="111"/>
      <c r="N16" s="15">
        <f t="shared" si="0"/>
        <v>2500</v>
      </c>
      <c r="O16" s="16">
        <v>2500</v>
      </c>
      <c r="P16" s="17"/>
      <c r="Q16" s="18">
        <f t="shared" si="1"/>
        <v>0</v>
      </c>
      <c r="R16" s="58" t="str">
        <f t="shared" si="2"/>
        <v xml:space="preserve"> </v>
      </c>
      <c r="S16" s="71"/>
    </row>
    <row r="17" spans="1:19" ht="48" customHeight="1" x14ac:dyDescent="0.3">
      <c r="A17" s="88"/>
      <c r="B17" s="86">
        <v>11</v>
      </c>
      <c r="C17" s="92" t="s">
        <v>48</v>
      </c>
      <c r="D17" s="62">
        <v>1</v>
      </c>
      <c r="E17" s="93" t="s">
        <v>12</v>
      </c>
      <c r="F17" s="92" t="s">
        <v>61</v>
      </c>
      <c r="G17" s="14"/>
      <c r="H17" s="111"/>
      <c r="I17" s="111"/>
      <c r="J17" s="111"/>
      <c r="K17" s="91"/>
      <c r="L17" s="111"/>
      <c r="M17" s="111"/>
      <c r="N17" s="15">
        <f t="shared" si="0"/>
        <v>1400</v>
      </c>
      <c r="O17" s="16">
        <v>1400</v>
      </c>
      <c r="P17" s="17"/>
      <c r="Q17" s="18">
        <f t="shared" si="1"/>
        <v>0</v>
      </c>
      <c r="R17" s="58" t="str">
        <f t="shared" si="2"/>
        <v xml:space="preserve"> </v>
      </c>
      <c r="S17" s="71"/>
    </row>
    <row r="18" spans="1:19" ht="48" customHeight="1" x14ac:dyDescent="0.3">
      <c r="A18" s="88"/>
      <c r="B18" s="89">
        <v>12</v>
      </c>
      <c r="C18" s="92" t="s">
        <v>24</v>
      </c>
      <c r="D18" s="62">
        <v>1</v>
      </c>
      <c r="E18" s="93" t="s">
        <v>12</v>
      </c>
      <c r="F18" s="92" t="s">
        <v>61</v>
      </c>
      <c r="G18" s="14"/>
      <c r="H18" s="111"/>
      <c r="I18" s="111"/>
      <c r="J18" s="111"/>
      <c r="K18" s="91"/>
      <c r="L18" s="111"/>
      <c r="M18" s="111"/>
      <c r="N18" s="15">
        <f t="shared" si="0"/>
        <v>1400</v>
      </c>
      <c r="O18" s="16">
        <v>1400</v>
      </c>
      <c r="P18" s="17"/>
      <c r="Q18" s="18">
        <f t="shared" si="1"/>
        <v>0</v>
      </c>
      <c r="R18" s="58" t="str">
        <f t="shared" si="2"/>
        <v xml:space="preserve"> </v>
      </c>
      <c r="S18" s="71"/>
    </row>
    <row r="19" spans="1:19" ht="48" customHeight="1" thickBot="1" x14ac:dyDescent="0.35">
      <c r="A19" s="94"/>
      <c r="B19" s="95">
        <v>13</v>
      </c>
      <c r="C19" s="96" t="s">
        <v>25</v>
      </c>
      <c r="D19" s="97">
        <v>1</v>
      </c>
      <c r="E19" s="98" t="s">
        <v>12</v>
      </c>
      <c r="F19" s="96" t="s">
        <v>61</v>
      </c>
      <c r="G19" s="19"/>
      <c r="H19" s="112"/>
      <c r="I19" s="112"/>
      <c r="J19" s="112"/>
      <c r="K19" s="99"/>
      <c r="L19" s="112"/>
      <c r="M19" s="112"/>
      <c r="N19" s="20">
        <f t="shared" si="0"/>
        <v>1400</v>
      </c>
      <c r="O19" s="21">
        <v>1400</v>
      </c>
      <c r="P19" s="22"/>
      <c r="Q19" s="23">
        <f t="shared" si="1"/>
        <v>0</v>
      </c>
      <c r="R19" s="59" t="str">
        <f t="shared" si="2"/>
        <v xml:space="preserve"> </v>
      </c>
      <c r="S19" s="71"/>
    </row>
    <row r="20" spans="1:19" ht="78.75" customHeight="1" thickTop="1" x14ac:dyDescent="0.3">
      <c r="A20" s="85" t="s">
        <v>27</v>
      </c>
      <c r="B20" s="86">
        <v>14</v>
      </c>
      <c r="C20" s="100" t="s">
        <v>28</v>
      </c>
      <c r="D20" s="101">
        <v>2</v>
      </c>
      <c r="E20" s="102" t="s">
        <v>12</v>
      </c>
      <c r="F20" s="100" t="s">
        <v>36</v>
      </c>
      <c r="G20" s="24"/>
      <c r="H20" s="110" t="s">
        <v>47</v>
      </c>
      <c r="I20" s="113" t="s">
        <v>32</v>
      </c>
      <c r="J20" s="113" t="s">
        <v>33</v>
      </c>
      <c r="K20" s="68"/>
      <c r="L20" s="113" t="s">
        <v>34</v>
      </c>
      <c r="M20" s="113" t="s">
        <v>35</v>
      </c>
      <c r="N20" s="25">
        <f t="shared" si="0"/>
        <v>5400</v>
      </c>
      <c r="O20" s="26">
        <v>2700</v>
      </c>
      <c r="P20" s="27"/>
      <c r="Q20" s="28">
        <f t="shared" si="1"/>
        <v>0</v>
      </c>
      <c r="R20" s="57" t="str">
        <f t="shared" si="2"/>
        <v xml:space="preserve"> </v>
      </c>
      <c r="S20" s="71"/>
    </row>
    <row r="21" spans="1:19" ht="78.75" customHeight="1" x14ac:dyDescent="0.3">
      <c r="A21" s="88"/>
      <c r="B21" s="86">
        <v>15</v>
      </c>
      <c r="C21" s="100" t="s">
        <v>29</v>
      </c>
      <c r="D21" s="103">
        <v>2</v>
      </c>
      <c r="E21" s="102" t="s">
        <v>12</v>
      </c>
      <c r="F21" s="100" t="s">
        <v>37</v>
      </c>
      <c r="G21" s="14"/>
      <c r="H21" s="111"/>
      <c r="I21" s="114"/>
      <c r="J21" s="114"/>
      <c r="K21" s="91"/>
      <c r="L21" s="114"/>
      <c r="M21" s="114"/>
      <c r="N21" s="15">
        <f t="shared" si="0"/>
        <v>7200</v>
      </c>
      <c r="O21" s="16">
        <v>3600</v>
      </c>
      <c r="P21" s="17"/>
      <c r="Q21" s="18">
        <f t="shared" si="1"/>
        <v>0</v>
      </c>
      <c r="R21" s="58" t="str">
        <f t="shared" si="2"/>
        <v xml:space="preserve"> </v>
      </c>
      <c r="S21" s="71"/>
    </row>
    <row r="22" spans="1:19" ht="78.75" customHeight="1" x14ac:dyDescent="0.3">
      <c r="A22" s="88"/>
      <c r="B22" s="89">
        <v>16</v>
      </c>
      <c r="C22" s="100" t="s">
        <v>30</v>
      </c>
      <c r="D22" s="103">
        <v>3</v>
      </c>
      <c r="E22" s="102" t="s">
        <v>12</v>
      </c>
      <c r="F22" s="100" t="s">
        <v>37</v>
      </c>
      <c r="G22" s="14"/>
      <c r="H22" s="111"/>
      <c r="I22" s="114"/>
      <c r="J22" s="114"/>
      <c r="K22" s="91"/>
      <c r="L22" s="114"/>
      <c r="M22" s="114"/>
      <c r="N22" s="15">
        <f t="shared" si="0"/>
        <v>10800</v>
      </c>
      <c r="O22" s="16">
        <v>3600</v>
      </c>
      <c r="P22" s="17"/>
      <c r="Q22" s="18">
        <f t="shared" si="1"/>
        <v>0</v>
      </c>
      <c r="R22" s="58" t="str">
        <f t="shared" si="2"/>
        <v xml:space="preserve"> </v>
      </c>
      <c r="S22" s="71"/>
    </row>
    <row r="23" spans="1:19" ht="78.75" customHeight="1" thickBot="1" x14ac:dyDescent="0.35">
      <c r="A23" s="94"/>
      <c r="B23" s="95">
        <v>17</v>
      </c>
      <c r="C23" s="104" t="s">
        <v>31</v>
      </c>
      <c r="D23" s="105">
        <v>3</v>
      </c>
      <c r="E23" s="106" t="s">
        <v>12</v>
      </c>
      <c r="F23" s="104" t="s">
        <v>37</v>
      </c>
      <c r="G23" s="19"/>
      <c r="H23" s="112"/>
      <c r="I23" s="115"/>
      <c r="J23" s="115"/>
      <c r="K23" s="99"/>
      <c r="L23" s="115"/>
      <c r="M23" s="115"/>
      <c r="N23" s="20">
        <f t="shared" si="0"/>
        <v>10800</v>
      </c>
      <c r="O23" s="21">
        <v>3600</v>
      </c>
      <c r="P23" s="22"/>
      <c r="Q23" s="23">
        <f t="shared" si="1"/>
        <v>0</v>
      </c>
      <c r="R23" s="59" t="str">
        <f t="shared" si="2"/>
        <v xml:space="preserve"> </v>
      </c>
      <c r="S23" s="71"/>
    </row>
    <row r="24" spans="1:19" ht="30" customHeight="1" thickTop="1" x14ac:dyDescent="0.3">
      <c r="A24" s="85" t="s">
        <v>42</v>
      </c>
      <c r="B24" s="86">
        <v>18</v>
      </c>
      <c r="C24" s="107" t="s">
        <v>64</v>
      </c>
      <c r="D24" s="87">
        <v>3</v>
      </c>
      <c r="E24" s="108" t="s">
        <v>12</v>
      </c>
      <c r="F24" s="107" t="s">
        <v>38</v>
      </c>
      <c r="G24" s="24"/>
      <c r="H24" s="110" t="s">
        <v>47</v>
      </c>
      <c r="I24" s="110"/>
      <c r="J24" s="110"/>
      <c r="K24" s="68"/>
      <c r="L24" s="110" t="s">
        <v>41</v>
      </c>
      <c r="M24" s="110" t="s">
        <v>40</v>
      </c>
      <c r="N24" s="25">
        <f t="shared" si="0"/>
        <v>7500</v>
      </c>
      <c r="O24" s="13">
        <v>2500</v>
      </c>
      <c r="P24" s="27"/>
      <c r="Q24" s="28">
        <f t="shared" si="1"/>
        <v>0</v>
      </c>
      <c r="R24" s="57" t="str">
        <f t="shared" si="2"/>
        <v xml:space="preserve"> </v>
      </c>
      <c r="S24" s="71"/>
    </row>
    <row r="25" spans="1:19" ht="30" customHeight="1" x14ac:dyDescent="0.3">
      <c r="A25" s="88"/>
      <c r="B25" s="86">
        <v>19</v>
      </c>
      <c r="C25" s="60" t="s">
        <v>65</v>
      </c>
      <c r="D25" s="62">
        <v>2</v>
      </c>
      <c r="E25" s="69" t="s">
        <v>12</v>
      </c>
      <c r="F25" s="60" t="s">
        <v>39</v>
      </c>
      <c r="G25" s="14"/>
      <c r="H25" s="111"/>
      <c r="I25" s="111"/>
      <c r="J25" s="111"/>
      <c r="K25" s="91"/>
      <c r="L25" s="111"/>
      <c r="M25" s="111"/>
      <c r="N25" s="15">
        <f t="shared" si="0"/>
        <v>7800</v>
      </c>
      <c r="O25" s="16">
        <v>3900</v>
      </c>
      <c r="P25" s="17"/>
      <c r="Q25" s="18">
        <f t="shared" si="1"/>
        <v>0</v>
      </c>
      <c r="R25" s="58" t="str">
        <f t="shared" si="2"/>
        <v xml:space="preserve"> </v>
      </c>
      <c r="S25" s="71"/>
    </row>
    <row r="26" spans="1:19" ht="30" customHeight="1" x14ac:dyDescent="0.3">
      <c r="A26" s="88"/>
      <c r="B26" s="89">
        <v>20</v>
      </c>
      <c r="C26" s="60" t="s">
        <v>66</v>
      </c>
      <c r="D26" s="62">
        <v>2</v>
      </c>
      <c r="E26" s="69" t="s">
        <v>12</v>
      </c>
      <c r="F26" s="60" t="s">
        <v>62</v>
      </c>
      <c r="G26" s="14"/>
      <c r="H26" s="111"/>
      <c r="I26" s="111"/>
      <c r="J26" s="111"/>
      <c r="K26" s="91"/>
      <c r="L26" s="111"/>
      <c r="M26" s="111"/>
      <c r="N26" s="15">
        <f t="shared" si="0"/>
        <v>10200</v>
      </c>
      <c r="O26" s="16">
        <v>5100</v>
      </c>
      <c r="P26" s="17"/>
      <c r="Q26" s="18">
        <f t="shared" si="1"/>
        <v>0</v>
      </c>
      <c r="R26" s="58" t="str">
        <f t="shared" si="2"/>
        <v xml:space="preserve"> </v>
      </c>
      <c r="S26" s="71"/>
    </row>
    <row r="27" spans="1:19" ht="30" customHeight="1" x14ac:dyDescent="0.3">
      <c r="A27" s="88"/>
      <c r="B27" s="86">
        <v>21</v>
      </c>
      <c r="C27" s="60" t="s">
        <v>67</v>
      </c>
      <c r="D27" s="62">
        <v>2</v>
      </c>
      <c r="E27" s="69" t="s">
        <v>12</v>
      </c>
      <c r="F27" s="60" t="s">
        <v>63</v>
      </c>
      <c r="G27" s="14"/>
      <c r="H27" s="111"/>
      <c r="I27" s="111"/>
      <c r="J27" s="111"/>
      <c r="K27" s="91"/>
      <c r="L27" s="111"/>
      <c r="M27" s="111"/>
      <c r="N27" s="15">
        <f t="shared" si="0"/>
        <v>10200</v>
      </c>
      <c r="O27" s="16">
        <v>5100</v>
      </c>
      <c r="P27" s="17"/>
      <c r="Q27" s="18">
        <f t="shared" si="1"/>
        <v>0</v>
      </c>
      <c r="R27" s="58" t="str">
        <f t="shared" si="2"/>
        <v xml:space="preserve"> </v>
      </c>
      <c r="S27" s="71"/>
    </row>
    <row r="28" spans="1:19" ht="30" customHeight="1" thickBot="1" x14ac:dyDescent="0.35">
      <c r="A28" s="94"/>
      <c r="B28" s="109">
        <v>22</v>
      </c>
      <c r="C28" s="61" t="s">
        <v>68</v>
      </c>
      <c r="D28" s="97">
        <v>2</v>
      </c>
      <c r="E28" s="70" t="s">
        <v>12</v>
      </c>
      <c r="F28" s="61" t="s">
        <v>63</v>
      </c>
      <c r="G28" s="19"/>
      <c r="H28" s="112"/>
      <c r="I28" s="112"/>
      <c r="J28" s="112"/>
      <c r="K28" s="99"/>
      <c r="L28" s="112"/>
      <c r="M28" s="112"/>
      <c r="N28" s="20">
        <f t="shared" si="0"/>
        <v>10200</v>
      </c>
      <c r="O28" s="21">
        <v>5100</v>
      </c>
      <c r="P28" s="22"/>
      <c r="Q28" s="23">
        <f t="shared" si="1"/>
        <v>0</v>
      </c>
      <c r="R28" s="59" t="str">
        <f t="shared" si="2"/>
        <v xml:space="preserve"> </v>
      </c>
      <c r="S28" s="71"/>
    </row>
    <row r="29" spans="1:19" ht="13.5" customHeight="1" thickTop="1" thickBot="1" x14ac:dyDescent="0.35">
      <c r="A29" s="3"/>
      <c r="B29" s="3"/>
      <c r="C29" s="46"/>
      <c r="D29" s="3"/>
      <c r="E29" s="46"/>
      <c r="F29" s="46"/>
      <c r="G29" s="3"/>
      <c r="H29" s="46"/>
      <c r="I29" s="46"/>
      <c r="J29" s="46"/>
      <c r="K29" s="46"/>
      <c r="L29" s="46"/>
      <c r="M29" s="46"/>
      <c r="N29" s="3"/>
      <c r="O29" s="3"/>
      <c r="P29" s="3"/>
      <c r="Q29" s="3"/>
      <c r="R29" s="3"/>
      <c r="S29" s="72"/>
    </row>
    <row r="30" spans="1:19" ht="60.75" customHeight="1" thickTop="1" thickBot="1" x14ac:dyDescent="0.35">
      <c r="A30" s="4"/>
      <c r="B30" s="126" t="s">
        <v>71</v>
      </c>
      <c r="C30" s="126"/>
      <c r="D30" s="126"/>
      <c r="E30" s="126"/>
      <c r="F30" s="126"/>
      <c r="G30" s="126"/>
      <c r="H30" s="49"/>
      <c r="I30" s="49"/>
      <c r="J30" s="49"/>
      <c r="K30" s="50"/>
      <c r="L30" s="50"/>
      <c r="M30" s="50"/>
      <c r="N30" s="5"/>
      <c r="O30" s="42" t="s">
        <v>4</v>
      </c>
      <c r="P30" s="116" t="s">
        <v>5</v>
      </c>
      <c r="Q30" s="117"/>
      <c r="R30" s="118"/>
    </row>
    <row r="31" spans="1:19" ht="33" customHeight="1" thickTop="1" thickBot="1" x14ac:dyDescent="0.35">
      <c r="A31" s="4"/>
      <c r="B31" s="119" t="s">
        <v>3</v>
      </c>
      <c r="C31" s="119"/>
      <c r="D31" s="119"/>
      <c r="E31" s="119"/>
      <c r="F31" s="119"/>
      <c r="G31" s="119"/>
      <c r="H31" s="51"/>
      <c r="K31" s="52"/>
      <c r="L31" s="52"/>
      <c r="M31" s="52"/>
      <c r="N31" s="6"/>
      <c r="O31" s="7">
        <f>SUM(N7:N28)</f>
        <v>114300</v>
      </c>
      <c r="P31" s="120">
        <f>SUM(Q7:Q28)</f>
        <v>0</v>
      </c>
      <c r="Q31" s="121"/>
      <c r="R31" s="122"/>
    </row>
    <row r="32" spans="1:19" ht="39.75" customHeight="1" thickTop="1" x14ac:dyDescent="0.3">
      <c r="A32" s="4"/>
      <c r="I32" s="53"/>
      <c r="J32" s="53"/>
      <c r="K32" s="54"/>
      <c r="L32" s="54"/>
      <c r="M32" s="54"/>
      <c r="N32" s="9"/>
      <c r="O32" s="9"/>
      <c r="P32" s="8"/>
      <c r="Q32" s="8"/>
      <c r="R32" s="8"/>
      <c r="S32" s="8"/>
    </row>
    <row r="33" spans="1:19" ht="19.95" customHeight="1" x14ac:dyDescent="0.3">
      <c r="A33" s="4"/>
      <c r="K33" s="54"/>
      <c r="L33" s="54"/>
      <c r="M33" s="54"/>
      <c r="N33" s="9"/>
      <c r="O33" s="10"/>
      <c r="P33" s="10"/>
      <c r="Q33" s="10"/>
      <c r="R33" s="8"/>
      <c r="S33" s="8"/>
    </row>
    <row r="34" spans="1:19" ht="71.25" customHeight="1" x14ac:dyDescent="0.3">
      <c r="A34" s="4"/>
      <c r="K34" s="54"/>
      <c r="L34" s="54"/>
      <c r="M34" s="54"/>
      <c r="N34" s="9"/>
      <c r="O34" s="10"/>
      <c r="P34" s="10"/>
      <c r="Q34" s="10"/>
      <c r="R34" s="8"/>
      <c r="S34" s="8"/>
    </row>
    <row r="35" spans="1:19" ht="36" customHeight="1" x14ac:dyDescent="0.3">
      <c r="A35" s="4"/>
      <c r="K35" s="49"/>
      <c r="L35" s="55"/>
      <c r="M35" s="55"/>
      <c r="N35" s="11"/>
      <c r="O35" s="9"/>
      <c r="P35" s="8"/>
      <c r="Q35" s="8"/>
      <c r="R35" s="8"/>
      <c r="S35" s="8"/>
    </row>
    <row r="36" spans="1:19" ht="14.25" customHeight="1" x14ac:dyDescent="0.3">
      <c r="A36" s="4"/>
      <c r="B36" s="8"/>
      <c r="C36" s="47"/>
      <c r="D36" s="12"/>
      <c r="E36" s="48"/>
      <c r="F36" s="47"/>
      <c r="G36" s="9"/>
      <c r="H36" s="47"/>
      <c r="I36" s="47"/>
      <c r="J36" s="56"/>
      <c r="K36" s="56"/>
      <c r="L36" s="56"/>
      <c r="M36" s="56"/>
      <c r="N36" s="9"/>
      <c r="O36" s="9"/>
      <c r="P36" s="8"/>
      <c r="Q36" s="8"/>
      <c r="R36" s="8"/>
      <c r="S36" s="8"/>
    </row>
    <row r="37" spans="1:19" ht="14.25" customHeight="1" x14ac:dyDescent="0.3">
      <c r="A37" s="4"/>
      <c r="B37" s="8"/>
      <c r="C37" s="47"/>
      <c r="D37" s="12"/>
      <c r="E37" s="48"/>
      <c r="F37" s="47"/>
      <c r="G37" s="9"/>
      <c r="H37" s="47"/>
      <c r="I37" s="47"/>
      <c r="J37" s="56"/>
      <c r="K37" s="56"/>
      <c r="L37" s="56"/>
      <c r="M37" s="56"/>
      <c r="N37" s="9"/>
      <c r="O37" s="9"/>
      <c r="P37" s="8"/>
      <c r="Q37" s="8"/>
      <c r="R37" s="8"/>
      <c r="S37" s="8"/>
    </row>
    <row r="38" spans="1:19" ht="14.25" customHeight="1" x14ac:dyDescent="0.3">
      <c r="A38" s="4"/>
      <c r="B38" s="8"/>
      <c r="C38" s="47"/>
      <c r="D38" s="12"/>
      <c r="E38" s="48"/>
      <c r="F38" s="47"/>
      <c r="G38" s="9"/>
      <c r="H38" s="47"/>
      <c r="I38" s="47"/>
      <c r="J38" s="56"/>
      <c r="K38" s="56"/>
      <c r="L38" s="56"/>
      <c r="M38" s="56"/>
      <c r="N38" s="9"/>
      <c r="O38" s="9"/>
      <c r="P38" s="8"/>
      <c r="Q38" s="8"/>
      <c r="R38" s="8"/>
      <c r="S38" s="8"/>
    </row>
    <row r="39" spans="1:19" ht="14.25" customHeight="1" x14ac:dyDescent="0.3">
      <c r="A39" s="4"/>
      <c r="B39" s="8"/>
      <c r="C39" s="47"/>
      <c r="D39" s="12"/>
      <c r="E39" s="48"/>
      <c r="F39" s="47"/>
      <c r="G39" s="9"/>
      <c r="H39" s="47"/>
      <c r="I39" s="47"/>
      <c r="J39" s="56"/>
      <c r="K39" s="56"/>
      <c r="L39" s="56"/>
      <c r="M39" s="56"/>
      <c r="N39" s="9"/>
      <c r="O39" s="9"/>
      <c r="P39" s="8"/>
      <c r="Q39" s="8"/>
      <c r="R39" s="8"/>
      <c r="S39" s="8"/>
    </row>
    <row r="40" spans="1:19" x14ac:dyDescent="0.3">
      <c r="C40" s="29"/>
      <c r="D40"/>
      <c r="E40" s="29"/>
      <c r="F40" s="29"/>
      <c r="G40"/>
      <c r="H40" s="29"/>
      <c r="I40" s="29"/>
      <c r="M40" s="29"/>
      <c r="N40"/>
    </row>
    <row r="41" spans="1:19" x14ac:dyDescent="0.3">
      <c r="C41" s="29"/>
      <c r="D41"/>
      <c r="E41" s="29"/>
      <c r="F41" s="29"/>
      <c r="G41"/>
      <c r="H41" s="29"/>
      <c r="I41" s="29"/>
      <c r="M41" s="29"/>
      <c r="N41"/>
    </row>
    <row r="42" spans="1:19" x14ac:dyDescent="0.3">
      <c r="C42" s="29"/>
      <c r="D42"/>
      <c r="E42" s="29"/>
      <c r="F42" s="29"/>
      <c r="G42"/>
      <c r="H42" s="29"/>
      <c r="I42" s="29"/>
      <c r="M42" s="29"/>
      <c r="N42"/>
    </row>
  </sheetData>
  <sheetProtection password="F79C" sheet="1" objects="1" scenarios="1" selectLockedCells="1"/>
  <mergeCells count="23">
    <mergeCell ref="P30:R30"/>
    <mergeCell ref="B31:G31"/>
    <mergeCell ref="P31:R31"/>
    <mergeCell ref="P2:R2"/>
    <mergeCell ref="B1:C1"/>
    <mergeCell ref="B30:G30"/>
    <mergeCell ref="G3:L3"/>
    <mergeCell ref="G2:L2"/>
    <mergeCell ref="H24:H28"/>
    <mergeCell ref="I24:I28"/>
    <mergeCell ref="J24:J28"/>
    <mergeCell ref="L24:L28"/>
    <mergeCell ref="M24:M28"/>
    <mergeCell ref="M20:M23"/>
    <mergeCell ref="L20:L23"/>
    <mergeCell ref="J20:J23"/>
    <mergeCell ref="L7:L19"/>
    <mergeCell ref="M7:M19"/>
    <mergeCell ref="I20:I23"/>
    <mergeCell ref="H20:H23"/>
    <mergeCell ref="H7:H19"/>
    <mergeCell ref="I7:I19"/>
    <mergeCell ref="J7:J19"/>
  </mergeCells>
  <conditionalFormatting sqref="B7:B28">
    <cfRule type="containsBlanks" dxfId="20" priority="42">
      <formula>LEN(TRIM(B7))=0</formula>
    </cfRule>
  </conditionalFormatting>
  <conditionalFormatting sqref="G7:G28">
    <cfRule type="containsBlanks" dxfId="19" priority="40">
      <formula>LEN(TRIM(G7))=0</formula>
    </cfRule>
    <cfRule type="notContainsBlanks" dxfId="18" priority="41">
      <formula>LEN(TRIM(G7))&gt;0</formula>
    </cfRule>
  </conditionalFormatting>
  <conditionalFormatting sqref="B7:B28">
    <cfRule type="cellIs" dxfId="17" priority="37" operator="greaterThanOrEqual">
      <formula>1</formula>
    </cfRule>
  </conditionalFormatting>
  <conditionalFormatting sqref="P8:P9 P11:P12 P14:P15 P17:P18 P20:P21 P23:P24 P26:P27">
    <cfRule type="notContainsBlanks" dxfId="16" priority="35">
      <formula>LEN(TRIM(P8))&gt;0</formula>
    </cfRule>
    <cfRule type="containsBlanks" dxfId="15" priority="36">
      <formula>LEN(TRIM(P8))=0</formula>
    </cfRule>
  </conditionalFormatting>
  <conditionalFormatting sqref="R7:R28">
    <cfRule type="cellIs" dxfId="14" priority="33" operator="equal">
      <formula>"NEVYHOVUJE"</formula>
    </cfRule>
    <cfRule type="cellIs" dxfId="13" priority="34" operator="equal">
      <formula>"VYHOVUJE"</formula>
    </cfRule>
  </conditionalFormatting>
  <conditionalFormatting sqref="P7 P10 P13 P16 P19 P22 P25 P28">
    <cfRule type="notContainsBlanks" dxfId="12" priority="31">
      <formula>LEN(TRIM(P7))&gt;0</formula>
    </cfRule>
    <cfRule type="containsBlanks" dxfId="11" priority="32">
      <formula>LEN(TRIM(P7))=0</formula>
    </cfRule>
  </conditionalFormatting>
  <conditionalFormatting sqref="B4">
    <cfRule type="containsBlanks" dxfId="10" priority="23">
      <formula>LEN(TRIM(B4))=0</formula>
    </cfRule>
    <cfRule type="notContainsBlanks" dxfId="9" priority="24">
      <formula>LEN(TRIM(B4))&gt;0</formula>
    </cfRule>
  </conditionalFormatting>
  <conditionalFormatting sqref="D7:D12">
    <cfRule type="containsBlanks" dxfId="8" priority="9">
      <formula>LEN(TRIM(D7))=0</formula>
    </cfRule>
  </conditionalFormatting>
  <conditionalFormatting sqref="D13:D14">
    <cfRule type="containsBlanks" dxfId="7" priority="8">
      <formula>LEN(TRIM(D13))=0</formula>
    </cfRule>
  </conditionalFormatting>
  <conditionalFormatting sqref="D16">
    <cfRule type="containsBlanks" dxfId="6" priority="7">
      <formula>LEN(TRIM(D16))=0</formula>
    </cfRule>
  </conditionalFormatting>
  <conditionalFormatting sqref="D17:D19">
    <cfRule type="containsBlanks" dxfId="5" priority="6">
      <formula>LEN(TRIM(D17))=0</formula>
    </cfRule>
  </conditionalFormatting>
  <conditionalFormatting sqref="D15">
    <cfRule type="containsBlanks" dxfId="4" priority="5">
      <formula>LEN(TRIM(D15))=0</formula>
    </cfRule>
  </conditionalFormatting>
  <conditionalFormatting sqref="D20:D23">
    <cfRule type="containsBlanks" dxfId="3" priority="4">
      <formula>LEN(TRIM(D20))=0</formula>
    </cfRule>
  </conditionalFormatting>
  <conditionalFormatting sqref="D24:D25 D28">
    <cfRule type="containsBlanks" dxfId="2" priority="3">
      <formula>LEN(TRIM(D24))=0</formula>
    </cfRule>
  </conditionalFormatting>
  <conditionalFormatting sqref="D27">
    <cfRule type="containsBlanks" dxfId="1" priority="2">
      <formula>LEN(TRIM(D27))=0</formula>
    </cfRule>
  </conditionalFormatting>
  <conditionalFormatting sqref="D26">
    <cfRule type="containsBlanks" dxfId="0" priority="1">
      <formula>LEN(TRIM(D26))=0</formula>
    </cfRule>
  </conditionalFormatting>
  <pageMargins left="0.70866141732283472" right="0.70866141732283472" top="0.78740157480314965" bottom="0.78740157480314965" header="0.31496062992125984" footer="0.31496062992125984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2015-06-17T10:31:14Z</cp:lastPrinted>
  <dcterms:created xsi:type="dcterms:W3CDTF">2014-03-05T12:43:32Z</dcterms:created>
  <dcterms:modified xsi:type="dcterms:W3CDTF">2016-10-20T12:38:56Z</dcterms:modified>
</cp:coreProperties>
</file>