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056" yWindow="1476" windowWidth="14400" windowHeight="3672" tabRatio="939" activeTab="0"/>
  </bookViews>
  <sheets>
    <sheet name="ČPHP" sheetId="22" r:id="rId1"/>
  </sheets>
  <definedNames>
    <definedName name="_xlnm.Print_Area" localSheetId="0">'ČPHP'!$B$1:$R$13</definedName>
  </definedNames>
  <calcPr calcId="145621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<sst xmlns="http://schemas.openxmlformats.org/spreadsheetml/2006/main" count="47" uniqueCount="42">
  <si>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</si>
  <si>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</si>
  <si>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[DOPLNÍ UCHAZEČ]</t>
  </si>
  <si>
    <t>Obchodní název + typ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</si>
  <si>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</si>
  <si>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</si>
  <si>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</si>
  <si>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</si>
  <si>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</si>
  <si>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</si>
  <si>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Předpokládaná cena za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</si>
  <si>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r>
      <t xml:space="preserve">Maximální cena za jednotlivé položky 
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</si>
  <si>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</si>
  <si>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</si>
  <si>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</si>
  <si>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</si>
  <si>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Dávkovače tekutého mýdla</t>
  </si>
  <si>
    <t>ks</t>
  </si>
  <si>
    <t>ČPHP - 023 - 2015</t>
  </si>
  <si>
    <t>Priloha_c._1_Kupni_smlouvy_technicka_specifikace_CPHP-023-2015</t>
  </si>
  <si>
    <t>* určený k ukotvení na stěnu
* materiál ABS plast
* obsah zásobníku 0,8 - 1,2l
* rozměry š x v 13 x 25cm ± 5cm
* dávkování pomocí tlačítka
* průhled pro kontrolu naplnění
* snadná montáž a doplňování
* kapacita min 900 dávek na litr</t>
  </si>
  <si>
    <t>Náplně do eln.osvěžovačů vzduchu</t>
  </si>
  <si>
    <t>programovatelný elektronický zásobník na osvěžovač vzduchu
* rozměr 21 X 12 ± 2cm
* vyměnitelné náplně
* obsah náplně min. 300 ml</t>
  </si>
  <si>
    <t>pro rozměr ručníků  12 x 25 cm</t>
  </si>
  <si>
    <t>Zásobník skládaných papírových ručníků</t>
  </si>
  <si>
    <t>Dávkovač osvěžovače vzduchu včetně náplně</t>
  </si>
  <si>
    <t>Fakturace</t>
  </si>
  <si>
    <t>Šnour,
tel.: 724717787</t>
  </si>
  <si>
    <t>samostatná faktura</t>
  </si>
  <si>
    <t>Požadavek Zadavatele:   Sloupec označený textem:</t>
  </si>
  <si>
    <t xml:space="preserve">Název </t>
  </si>
  <si>
    <t>Popis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</si>
  <si>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)</t>
    </r>
  </si>
  <si>
    <t>PŘEDPOKLÁDANÁ CENA za měrnou jednotku (MJ) 
v Kč BEZ DPH</t>
  </si>
  <si>
    <t xml:space="preserve">Uchazeč doplní do jednotlivých prázdných žlutě podbarvených buněk požadovaný text a jednotkové ceny. (Po vyplnění textu se každá jednotlivá buňka podbarví zelenou barvou). </t>
  </si>
  <si>
    <t xml:space="preserve">aerosolová vyměnitelná náplň do dávkovače  Kimberly Clark Ripple ( viz ilustr. obrázek) , 
obsah náplně 310ml
</t>
  </si>
  <si>
    <t>Klatovská 51, 
(vjezd ze 
Stehlík. ul.)</t>
  </si>
  <si>
    <t>Místo dodání</t>
  </si>
  <si>
    <t>CN DÁVKOVAČ TEKUTÉHO MÝDLA BÍLÝ, 1000 ML</t>
  </si>
  <si>
    <t>CN ZÁSOBNÍK RUČNÍKŮ ZZ BÍLÝ</t>
  </si>
  <si>
    <t>LOSDI PROGRAMOVATELNÝ DÁVKOVAČ</t>
  </si>
  <si>
    <t>6135 - KIMBERLY-CLARK PROFESSIONAL* MELODIE Osvěžovače vzduchu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</si>
</sst>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 style="thick"/>
    </border>
    <border>
      <left style="medium"/>
      <right style="thick"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right" vertical="center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NumberFormat="1" applyFont="1" applyFill="1" applyBorder="1" applyAlignment="1" applyProtection="1">
      <alignment vertical="center"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4" fillId="0" borderId="11" xfId="0" applyNumberFormat="1" applyFont="1" applyFill="1" applyBorder="1" applyAlignment="1" applyProtection="1">
      <alignment horizontal="right" vertical="center" indent="1"/>
      <protection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7" fillId="4" borderId="4" xfId="21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7" fillId="4" borderId="2" xfId="21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7" fillId="4" borderId="2" xfId="21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7" fillId="4" borderId="11" xfId="21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7" fillId="0" borderId="16" xfId="21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21" applyNumberFormat="1" applyFont="1" applyFill="1" applyBorder="1" applyAlignment="1" applyProtection="1">
      <alignment horizontal="left" vertical="center" wrapText="1" indent="1"/>
      <protection/>
    </xf>
    <xf numFmtId="0" fontId="7" fillId="0" borderId="23" xfId="21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7" fillId="0" borderId="25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18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19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944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32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08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46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18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3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56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46</xdr:row>
      <xdr:rowOff>180975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70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65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51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27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37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5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1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13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13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15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14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6866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0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1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15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55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1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1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15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18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200025</xdr:colOff>
      <xdr:row>20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20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20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15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86296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14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02300" y="972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04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78875" y="980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52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52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52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52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52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2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5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2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2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3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3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3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3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3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5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5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5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5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5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5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5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5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647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2819400</xdr:colOff>
      <xdr:row>9</xdr:row>
      <xdr:rowOff>19050</xdr:rowOff>
    </xdr:from>
    <xdr:to>
      <xdr:col>6</xdr:col>
      <xdr:colOff>2828925</xdr:colOff>
      <xdr:row>9</xdr:row>
      <xdr:rowOff>2695575</xdr:rowOff>
    </xdr:to>
    <xdr:pic>
      <xdr:nvPicPr>
        <xdr:cNvPr id="5236" name="Obrázek 5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981575"/>
          <a:ext cx="2857500" cy="266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tabSelected="1" zoomScale="80" zoomScaleNormal="80" workbookViewId="0" topLeftCell="A1">
      <selection activeCell="P9" sqref="P9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5.57421875" style="2" customWidth="1"/>
    <col min="4" max="4" width="9.7109375" style="44" customWidth="1"/>
    <col min="5" max="5" width="9.00390625" style="45" customWidth="1"/>
    <col min="6" max="7" width="42.7109375" style="2" customWidth="1"/>
    <col min="8" max="8" width="36.8515625" style="2" customWidth="1"/>
    <col min="9" max="9" width="14.28125" style="2" customWidth="1"/>
    <col min="10" max="10" width="18.57421875" style="1" customWidth="1"/>
    <col min="11" max="11" width="15.8515625" style="2" customWidth="1"/>
    <col min="12" max="13" width="22.140625" style="2" hidden="1" customWidth="1"/>
    <col min="14" max="14" width="19.8515625" style="2" customWidth="1"/>
    <col min="15" max="15" width="20.8515625" style="1" customWidth="1"/>
    <col min="16" max="16" width="18.00390625" style="1" customWidth="1"/>
    <col min="17" max="17" width="21.00390625" style="1" customWidth="1"/>
    <col min="18" max="18" width="16.28125" style="1" customWidth="1"/>
    <col min="19" max="16384" width="8.8515625" style="1" customWidth="1"/>
  </cols>
  <sheetData>
    <row r="1" spans="2:3" ht="24.6" customHeight="1">
      <c r="B1" s="78" t="s">
        <v>18</v>
      </c>
      <c r="C1" s="79"/>
    </row>
    <row r="2" spans="3:18" ht="18.75" customHeight="1">
      <c r="C2" s="20"/>
      <c r="D2" s="18"/>
      <c r="E2" s="19"/>
      <c r="F2" s="20"/>
      <c r="G2" s="20"/>
      <c r="I2" s="1"/>
      <c r="O2" s="42"/>
      <c r="P2" s="43"/>
      <c r="Q2" s="43"/>
      <c r="R2" s="43" t="s">
        <v>19</v>
      </c>
    </row>
    <row r="3" spans="2:17" ht="19.95" customHeight="1">
      <c r="B3" s="97" t="s">
        <v>29</v>
      </c>
      <c r="C3" s="98"/>
      <c r="D3" s="76" t="s">
        <v>2</v>
      </c>
      <c r="E3" s="77"/>
      <c r="F3" s="22" t="s">
        <v>34</v>
      </c>
      <c r="G3" s="46"/>
      <c r="H3" s="47"/>
      <c r="I3" s="47"/>
      <c r="J3" s="47"/>
      <c r="K3" s="48"/>
      <c r="L3" s="49"/>
      <c r="M3" s="49"/>
      <c r="N3" s="49"/>
      <c r="O3" s="49"/>
      <c r="P3" s="48"/>
      <c r="Q3" s="48"/>
    </row>
    <row r="4" spans="3:17" ht="19.95" customHeight="1" thickBot="1">
      <c r="C4" s="20"/>
      <c r="D4" s="18"/>
      <c r="E4" s="19"/>
      <c r="F4" s="46"/>
      <c r="G4" s="46"/>
      <c r="H4" s="50"/>
      <c r="I4" s="48"/>
      <c r="J4" s="48"/>
      <c r="K4" s="48"/>
      <c r="O4" s="2"/>
      <c r="P4" s="48"/>
      <c r="Q4" s="48"/>
    </row>
    <row r="5" spans="8:16" ht="28.2" customHeight="1" thickBot="1">
      <c r="H5" s="3" t="s">
        <v>2</v>
      </c>
      <c r="L5" s="5"/>
      <c r="M5" s="5"/>
      <c r="N5" s="4"/>
      <c r="P5" s="3" t="s">
        <v>2</v>
      </c>
    </row>
    <row r="6" spans="2:18" s="51" customFormat="1" ht="58.8" thickBot="1" thickTop="1">
      <c r="B6" s="23" t="s">
        <v>1</v>
      </c>
      <c r="C6" s="24" t="s">
        <v>30</v>
      </c>
      <c r="D6" s="24" t="s">
        <v>0</v>
      </c>
      <c r="E6" s="25" t="s">
        <v>32</v>
      </c>
      <c r="F6" s="88" t="s">
        <v>31</v>
      </c>
      <c r="G6" s="89"/>
      <c r="H6" s="17" t="s">
        <v>3</v>
      </c>
      <c r="I6" s="24" t="s">
        <v>26</v>
      </c>
      <c r="J6" s="40" t="s">
        <v>9</v>
      </c>
      <c r="K6" s="24" t="s">
        <v>37</v>
      </c>
      <c r="L6" s="24" t="s">
        <v>10</v>
      </c>
      <c r="M6" s="24" t="s">
        <v>11</v>
      </c>
      <c r="N6" s="24" t="s">
        <v>33</v>
      </c>
      <c r="O6" s="24" t="s">
        <v>12</v>
      </c>
      <c r="P6" s="21" t="s">
        <v>13</v>
      </c>
      <c r="Q6" s="40" t="s">
        <v>14</v>
      </c>
      <c r="R6" s="32" t="s">
        <v>15</v>
      </c>
    </row>
    <row r="7" spans="1:19" ht="126.75" customHeight="1" thickTop="1">
      <c r="A7" s="52"/>
      <c r="B7" s="53">
        <v>1</v>
      </c>
      <c r="C7" s="54" t="s">
        <v>16</v>
      </c>
      <c r="D7" s="55">
        <v>10</v>
      </c>
      <c r="E7" s="56" t="s">
        <v>17</v>
      </c>
      <c r="F7" s="92" t="s">
        <v>20</v>
      </c>
      <c r="G7" s="93"/>
      <c r="H7" s="31" t="s">
        <v>38</v>
      </c>
      <c r="I7" s="94" t="s">
        <v>28</v>
      </c>
      <c r="J7" s="94" t="s">
        <v>27</v>
      </c>
      <c r="K7" s="94" t="s">
        <v>36</v>
      </c>
      <c r="L7" s="15">
        <f>D7*N7</f>
        <v>6000</v>
      </c>
      <c r="M7" s="15">
        <f>D7*O7</f>
        <v>6600</v>
      </c>
      <c r="N7" s="27">
        <v>600</v>
      </c>
      <c r="O7" s="28">
        <f>N7*1.1</f>
        <v>660</v>
      </c>
      <c r="P7" s="29">
        <v>226</v>
      </c>
      <c r="Q7" s="16">
        <f>D7*P7</f>
        <v>2260</v>
      </c>
      <c r="R7" s="33" t="str">
        <f>IF(ISNUMBER(P7),IF(P7&gt;O7,"NEVYHOVUJE","VYHOVUJE")," ")</f>
        <v>VYHOVUJE</v>
      </c>
      <c r="S7" s="57"/>
    </row>
    <row r="8" spans="2:19" ht="15">
      <c r="B8" s="58">
        <v>2</v>
      </c>
      <c r="C8" s="59" t="s">
        <v>24</v>
      </c>
      <c r="D8" s="60">
        <v>10</v>
      </c>
      <c r="E8" s="61" t="s">
        <v>17</v>
      </c>
      <c r="F8" s="90" t="s">
        <v>23</v>
      </c>
      <c r="G8" s="91"/>
      <c r="H8" s="31" t="s">
        <v>39</v>
      </c>
      <c r="I8" s="95"/>
      <c r="J8" s="95"/>
      <c r="K8" s="95"/>
      <c r="L8" s="6">
        <f>D8*N8</f>
        <v>5400</v>
      </c>
      <c r="M8" s="6">
        <f>D8*O8</f>
        <v>5940</v>
      </c>
      <c r="N8" s="28">
        <v>540</v>
      </c>
      <c r="O8" s="28">
        <f>N8*1.1</f>
        <v>594</v>
      </c>
      <c r="P8" s="30">
        <v>254</v>
      </c>
      <c r="Q8" s="7">
        <f>D8*P8</f>
        <v>2540</v>
      </c>
      <c r="R8" s="33" t="str">
        <f>IF(ISNUMBER(P8),IF(P8&gt;O8,"NEVYHOVUJE","VYHOVUJE")," ")</f>
        <v>VYHOVUJE</v>
      </c>
      <c r="S8" s="57"/>
    </row>
    <row r="9" spans="2:19" ht="81" customHeight="1">
      <c r="B9" s="58">
        <v>3</v>
      </c>
      <c r="C9" s="62" t="s">
        <v>25</v>
      </c>
      <c r="D9" s="60">
        <v>10</v>
      </c>
      <c r="E9" s="61" t="s">
        <v>17</v>
      </c>
      <c r="F9" s="90" t="s">
        <v>22</v>
      </c>
      <c r="G9" s="91"/>
      <c r="H9" s="31" t="s">
        <v>40</v>
      </c>
      <c r="I9" s="95"/>
      <c r="J9" s="95"/>
      <c r="K9" s="95"/>
      <c r="L9" s="6">
        <f>D9*N9</f>
        <v>22000</v>
      </c>
      <c r="M9" s="6">
        <f>D9*O9</f>
        <v>24200</v>
      </c>
      <c r="N9" s="28">
        <v>2200</v>
      </c>
      <c r="O9" s="28">
        <f>N9*1.1</f>
        <v>2420</v>
      </c>
      <c r="P9" s="30">
        <v>710</v>
      </c>
      <c r="Q9" s="7">
        <f>D9*P9</f>
        <v>7100</v>
      </c>
      <c r="R9" s="33" t="str">
        <f aca="true" t="shared" si="0" ref="R9:R10">IF(ISNUMBER(P9),IF(P9&gt;O9,"NEVYHOVUJE","VYHOVUJE")," ")</f>
        <v>VYHOVUJE</v>
      </c>
      <c r="S9" s="57"/>
    </row>
    <row r="10" spans="2:19" ht="214.5" customHeight="1" thickBot="1">
      <c r="B10" s="63">
        <v>4</v>
      </c>
      <c r="C10" s="64" t="s">
        <v>21</v>
      </c>
      <c r="D10" s="65">
        <v>30</v>
      </c>
      <c r="E10" s="66" t="s">
        <v>17</v>
      </c>
      <c r="F10" s="67" t="s">
        <v>35</v>
      </c>
      <c r="G10" s="68"/>
      <c r="H10" s="34" t="s">
        <v>41</v>
      </c>
      <c r="I10" s="96"/>
      <c r="J10" s="96"/>
      <c r="K10" s="96"/>
      <c r="L10" s="35">
        <f>D10*N10</f>
        <v>9000</v>
      </c>
      <c r="M10" s="35">
        <f>D10*O10</f>
        <v>12000</v>
      </c>
      <c r="N10" s="36">
        <v>300</v>
      </c>
      <c r="O10" s="36">
        <v>400</v>
      </c>
      <c r="P10" s="37">
        <v>292</v>
      </c>
      <c r="Q10" s="38">
        <f>D10*P10</f>
        <v>8760</v>
      </c>
      <c r="R10" s="39" t="str">
        <f t="shared" si="0"/>
        <v>VYHOVUJE</v>
      </c>
      <c r="S10" s="57"/>
    </row>
    <row r="11" spans="1:19" ht="13.5" customHeight="1" thickBot="1" thickTop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/>
    </row>
    <row r="12" spans="1:19" ht="60.75" customHeight="1" thickBot="1" thickTop="1">
      <c r="A12" s="70"/>
      <c r="B12" s="86" t="s">
        <v>4</v>
      </c>
      <c r="C12" s="86"/>
      <c r="D12" s="86"/>
      <c r="E12" s="86"/>
      <c r="F12" s="86"/>
      <c r="G12" s="86"/>
      <c r="H12" s="86"/>
      <c r="I12" s="8"/>
      <c r="J12" s="71"/>
      <c r="K12" s="71"/>
      <c r="L12" s="71"/>
      <c r="M12" s="9"/>
      <c r="N12" s="26" t="s">
        <v>5</v>
      </c>
      <c r="O12" s="24" t="s">
        <v>6</v>
      </c>
      <c r="P12" s="80" t="s">
        <v>7</v>
      </c>
      <c r="Q12" s="81"/>
      <c r="R12" s="82"/>
      <c r="S12" s="57"/>
    </row>
    <row r="13" spans="1:19" ht="33" customHeight="1" thickBot="1" thickTop="1">
      <c r="A13" s="70"/>
      <c r="B13" s="87" t="s">
        <v>8</v>
      </c>
      <c r="C13" s="87"/>
      <c r="D13" s="87"/>
      <c r="E13" s="87"/>
      <c r="F13" s="87"/>
      <c r="G13" s="87"/>
      <c r="H13" s="87"/>
      <c r="I13" s="72"/>
      <c r="J13" s="10"/>
      <c r="K13" s="10"/>
      <c r="L13" s="10"/>
      <c r="M13" s="11"/>
      <c r="N13" s="12">
        <f>SUM(L7:L10)</f>
        <v>42400</v>
      </c>
      <c r="O13" s="41">
        <f>SUM(M7:M10)</f>
        <v>48740</v>
      </c>
      <c r="P13" s="83">
        <f>SUM(Q7:Q10)</f>
        <v>20660</v>
      </c>
      <c r="Q13" s="84"/>
      <c r="R13" s="85"/>
      <c r="S13" s="57"/>
    </row>
    <row r="14" spans="1:19" ht="39.75" customHeight="1" thickTop="1">
      <c r="A14" s="70"/>
      <c r="J14" s="13"/>
      <c r="K14" s="13"/>
      <c r="L14" s="13"/>
      <c r="M14" s="73"/>
      <c r="N14" s="73"/>
      <c r="O14" s="73"/>
      <c r="P14" s="74"/>
      <c r="Q14" s="74"/>
      <c r="R14" s="74"/>
      <c r="S14" s="75"/>
    </row>
    <row r="15" spans="1:19" ht="19.95" customHeight="1">
      <c r="A15" s="70"/>
      <c r="J15" s="13"/>
      <c r="K15" s="13"/>
      <c r="L15" s="13"/>
      <c r="M15" s="73"/>
      <c r="N15" s="73"/>
      <c r="O15" s="14"/>
      <c r="P15" s="14"/>
      <c r="Q15" s="14"/>
      <c r="R15" s="74"/>
      <c r="S15" s="75"/>
    </row>
    <row r="16" spans="3:14" ht="15"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</row>
    <row r="17" spans="3:14" ht="15"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</row>
    <row r="18" spans="3:14" ht="15">
      <c r="C18" s="1"/>
      <c r="D18" s="1"/>
      <c r="E18" s="1"/>
      <c r="F18" s="1"/>
      <c r="G18" s="1"/>
      <c r="H18" s="1"/>
      <c r="I18" s="1"/>
      <c r="K18" s="1"/>
      <c r="L18" s="1"/>
      <c r="M18" s="1"/>
      <c r="N18" s="1"/>
    </row>
    <row r="19" spans="3:14" ht="15">
      <c r="C19" s="1"/>
      <c r="D19" s="1"/>
      <c r="E19" s="1"/>
      <c r="F19" s="1"/>
      <c r="G19" s="1"/>
      <c r="H19" s="1"/>
      <c r="I19" s="1"/>
      <c r="K19" s="1"/>
      <c r="L19" s="1"/>
      <c r="M19" s="1"/>
      <c r="N19" s="1"/>
    </row>
    <row r="20" spans="3:14" ht="15">
      <c r="C20" s="1"/>
      <c r="D20" s="1"/>
      <c r="E20" s="1"/>
      <c r="F20" s="1"/>
      <c r="G20" s="1"/>
      <c r="H20" s="1"/>
      <c r="I20" s="1"/>
      <c r="K20" s="1"/>
      <c r="L20" s="1"/>
      <c r="M20" s="1"/>
      <c r="N20" s="1"/>
    </row>
    <row r="21" spans="3:14" ht="15">
      <c r="C21" s="1"/>
      <c r="D21" s="1"/>
      <c r="E21" s="1"/>
      <c r="F21" s="1"/>
      <c r="G21" s="1"/>
      <c r="H21" s="1"/>
      <c r="I21" s="1"/>
      <c r="K21" s="1"/>
      <c r="L21" s="1"/>
      <c r="M21" s="1"/>
      <c r="N21" s="1"/>
    </row>
    <row r="22" spans="3:14" ht="15"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</row>
    <row r="23" spans="3:14" ht="15"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</row>
    <row r="24" spans="3:14" ht="15"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</row>
    <row r="25" spans="3:14" ht="15"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</row>
    <row r="26" spans="3:14" ht="15"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</row>
    <row r="27" spans="3:14" ht="15"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</row>
    <row r="28" spans="3:14" ht="15"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</row>
    <row r="29" spans="3:14" ht="15">
      <c r="C29" s="1"/>
      <c r="D29" s="1"/>
      <c r="E29" s="1"/>
      <c r="F29" s="1"/>
      <c r="G29" s="1"/>
      <c r="H29" s="1"/>
      <c r="I29" s="1"/>
      <c r="K29" s="1"/>
      <c r="L29" s="1"/>
      <c r="M29" s="1"/>
      <c r="N29" s="1"/>
    </row>
    <row r="30" spans="3:14" ht="15">
      <c r="C30" s="1"/>
      <c r="D30" s="1"/>
      <c r="E30" s="1"/>
      <c r="F30" s="1"/>
      <c r="G30" s="1"/>
      <c r="H30" s="1"/>
      <c r="I30" s="1"/>
      <c r="K30" s="1"/>
      <c r="L30" s="1"/>
      <c r="M30" s="1"/>
      <c r="N30" s="1"/>
    </row>
    <row r="31" spans="3:14" ht="15"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</row>
    <row r="32" spans="3:14" ht="15"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</row>
    <row r="33" spans="3:14" ht="15"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</row>
    <row r="34" spans="3:14" ht="15"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</row>
    <row r="35" spans="3:14" ht="15"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</row>
    <row r="36" spans="3:14" ht="15"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</row>
    <row r="37" spans="3:14" ht="15"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</row>
    <row r="38" spans="3:14" ht="15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</row>
    <row r="39" spans="3:14" ht="1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</row>
    <row r="40" spans="3:14" ht="15"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</row>
    <row r="41" spans="3:14" ht="15"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</row>
    <row r="42" spans="3:14" ht="15"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</row>
    <row r="43" spans="3:14" ht="15"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</row>
    <row r="44" spans="3:14" ht="15"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</row>
    <row r="45" spans="3:14" ht="15"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</row>
    <row r="46" spans="3:14" ht="15"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</row>
    <row r="47" spans="3:14" ht="15"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</row>
    <row r="48" spans="3:14" ht="15"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</row>
    <row r="49" spans="3:14" ht="15"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</row>
    <row r="50" spans="3:14" ht="15"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</row>
    <row r="51" spans="3:14" ht="15"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</row>
    <row r="52" spans="3:14" ht="15"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</row>
    <row r="53" spans="3:14" ht="15"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3:14" ht="15"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</row>
    <row r="55" spans="3:14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</row>
    <row r="56" spans="3:14" ht="15"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</row>
    <row r="57" spans="3:14" ht="15"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</row>
    <row r="58" spans="3:14" ht="15"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</row>
    <row r="59" spans="3:14" ht="15"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</row>
    <row r="60" spans="3:14" ht="15"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</row>
    <row r="61" spans="3:14" ht="15"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</row>
    <row r="62" spans="3:14" ht="15"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</row>
    <row r="63" spans="3:14" ht="15"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</row>
    <row r="64" spans="3:14" ht="15"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</row>
    <row r="65" spans="3:14" ht="15"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</row>
    <row r="67" spans="3:14" ht="15"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</row>
    <row r="68" spans="3:14" ht="15"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</row>
    <row r="69" spans="3:14" ht="15"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3:14" ht="15"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  <row r="71" spans="3:14" ht="15"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</row>
    <row r="72" spans="3:14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</row>
    <row r="73" spans="3:14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</row>
    <row r="74" spans="3:14" ht="15"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</row>
    <row r="75" spans="3:14" ht="15"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</row>
    <row r="76" spans="3:14" ht="15"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</row>
    <row r="77" spans="3:14" ht="15"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</row>
    <row r="78" spans="3:14" ht="15"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</row>
    <row r="79" spans="3:14" ht="15"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</row>
    <row r="80" spans="3:14" ht="15"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</row>
    <row r="81" spans="3:14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</row>
    <row r="82" spans="3:14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</row>
    <row r="83" spans="3:14" ht="15"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</row>
    <row r="84" spans="3:14" ht="15"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</row>
    <row r="85" spans="3:14" ht="15"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</row>
    <row r="86" spans="3:14" ht="15"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</row>
    <row r="87" spans="3:14" ht="15"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</row>
    <row r="88" spans="3:14" ht="15"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</row>
    <row r="89" spans="3:14" ht="15"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</row>
    <row r="90" spans="3:14" ht="15"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</row>
    <row r="91" spans="3:14" ht="15"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</row>
    <row r="92" spans="3:14" ht="15"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</row>
    <row r="93" spans="3:14" ht="15"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</row>
    <row r="94" spans="3:14" ht="15"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</row>
    <row r="95" spans="3:14" ht="15"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</row>
    <row r="96" spans="3:14" ht="15"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</row>
  </sheetData>
  <sheetProtection password="F79C" sheet="1" objects="1" scenarios="1" selectLockedCells="1"/>
  <mergeCells count="14">
    <mergeCell ref="D3:E3"/>
    <mergeCell ref="B1:C1"/>
    <mergeCell ref="P12:R12"/>
    <mergeCell ref="P13:R13"/>
    <mergeCell ref="B12:H12"/>
    <mergeCell ref="B13:H13"/>
    <mergeCell ref="F6:G6"/>
    <mergeCell ref="F9:G9"/>
    <mergeCell ref="F7:G7"/>
    <mergeCell ref="F8:G8"/>
    <mergeCell ref="I7:I10"/>
    <mergeCell ref="B3:C3"/>
    <mergeCell ref="J7:J10"/>
    <mergeCell ref="K7:K10"/>
  </mergeCells>
  <conditionalFormatting sqref="B7:B10">
    <cfRule type="containsBlanks" priority="511" dxfId="12">
      <formula>LEN(TRIM(B7))=0</formula>
    </cfRule>
  </conditionalFormatting>
  <conditionalFormatting sqref="B7:B10">
    <cfRule type="cellIs" priority="506" dxfId="15" operator="greaterThanOrEqual">
      <formula>1</formula>
    </cfRule>
  </conditionalFormatting>
  <conditionalFormatting sqref="R7:R10">
    <cfRule type="cellIs" priority="502" dxfId="14" operator="equal">
      <formula>"NEVYHOVUJE"</formula>
    </cfRule>
    <cfRule type="cellIs" priority="503" dxfId="13" operator="equal">
      <formula>"VYHOVUJE"</formula>
    </cfRule>
  </conditionalFormatting>
  <conditionalFormatting sqref="D7:D10">
    <cfRule type="containsBlanks" priority="43" dxfId="12">
      <formula>LEN(TRIM(D7))=0</formula>
    </cfRule>
  </conditionalFormatting>
  <conditionalFormatting sqref="P7:P9">
    <cfRule type="notContainsBlanks" priority="11" dxfId="2">
      <formula>LEN(TRIM(P7))&gt;0</formula>
    </cfRule>
    <cfRule type="containsBlanks" priority="12" dxfId="1">
      <formula>LEN(TRIM(P7))=0</formula>
    </cfRule>
  </conditionalFormatting>
  <conditionalFormatting sqref="P7:P9">
    <cfRule type="notContainsBlanks" priority="10" dxfId="0">
      <formula>LEN(TRIM(P7))&gt;0</formula>
    </cfRule>
  </conditionalFormatting>
  <conditionalFormatting sqref="P10">
    <cfRule type="notContainsBlanks" priority="8" dxfId="2">
      <formula>LEN(TRIM(P10))&gt;0</formula>
    </cfRule>
    <cfRule type="containsBlanks" priority="9" dxfId="1">
      <formula>LEN(TRIM(P10))=0</formula>
    </cfRule>
  </conditionalFormatting>
  <conditionalFormatting sqref="P10">
    <cfRule type="notContainsBlanks" priority="7" dxfId="0">
      <formula>LEN(TRIM(P10))&gt;0</formula>
    </cfRule>
  </conditionalFormatting>
  <conditionalFormatting sqref="H7:H9">
    <cfRule type="notContainsBlanks" priority="5" dxfId="2">
      <formula>LEN(TRIM(H7))&gt;0</formula>
    </cfRule>
    <cfRule type="containsBlanks" priority="6" dxfId="1">
      <formula>LEN(TRIM(H7))=0</formula>
    </cfRule>
  </conditionalFormatting>
  <conditionalFormatting sqref="H7:H9">
    <cfRule type="notContainsBlanks" priority="4" dxfId="0">
      <formula>LEN(TRIM(H7))&gt;0</formula>
    </cfRule>
  </conditionalFormatting>
  <conditionalFormatting sqref="H10">
    <cfRule type="notContainsBlanks" priority="2" dxfId="2">
      <formula>LEN(TRIM(H10))&gt;0</formula>
    </cfRule>
    <cfRule type="containsBlanks" priority="3" dxfId="1">
      <formula>LEN(TRIM(H10))=0</formula>
    </cfRule>
  </conditionalFormatting>
  <conditionalFormatting sqref="H10">
    <cfRule type="notContainsBlanks" priority="1" dxfId="0">
      <formula>LEN(TRIM(H10))&gt;0</formula>
    </cfRule>
  </conditionalFormatting>
  <dataValidations count="1" disablePrompts="1">
    <dataValidation type="list" showInputMessage="1" showErrorMessage="1" sqref="E7:E10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8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xURBaDU+G7w3O7wHU0G4Jy+9Ez4=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swYjQKiCVMDE6ytjwvIwnPLvAHI=</DigestValue>
    </Reference>
  </SignedInfo>
  <SignatureValue>V1T9iAHaUQQd4dJai90T0AUiCPtx8232WTScI5ps/4hAt/Bpq2dXY8yfH0bVjW58huQE1W9X2hfH
6CN8rh1naq2vVBDpfnZYD7T7JJtj9L8n+pxffazxPwkI/5RsDcL6ew2RXe1gBDEO0PMkGKOjo9ub
yBofasztsRRPttXGkdIKKbZv9HDEkcFhZbEWZgPgfHcbp0tv4CypWYuFtR1GvPzsby7eB6q/SimZ
ESJBOiWuSm+MSEXt9qGUjbEdtwo9oQ+WzOJ2Ag7jbEaaylToglFzvIPZWEi4UwB24ghpU6dbMCL6
09O7CNonDSCrZdW5U09ryw+446qBWSZlITqoCw==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AqRzMMdnXZSzIPSB8Lpovf9iz3k=</DigestValue>
      </Reference>
      <Reference URI="/xl/drawings/drawing1.xml?ContentType=application/vnd.openxmlformats-officedocument.drawing+xml">
        <DigestMethod Algorithm="http://www.w3.org/2000/09/xmldsig#sha1"/>
        <DigestValue>eIqTHlsyJNjqYqVwsq/FOlsbbYc=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media/image2.png?ContentType=image/png">
        <DigestMethod Algorithm="http://www.w3.org/2000/09/xmldsig#sha1"/>
        <DigestValue>eTjtYVAAfmBZzAfLOvua5eLmpcA=</DigestValue>
      </Reference>
      <Reference URI="/xl/calcChain.xml?ContentType=application/vnd.openxmlformats-officedocument.spreadsheetml.calcChain+xml">
        <DigestMethod Algorithm="http://www.w3.org/2000/09/xmldsig#sha1"/>
        <DigestValue>6L2AwG72+2ZLlpJ8ceCZq1KQW8A=</DigestValue>
      </Reference>
      <Reference URI="/xl/worksheets/sheet1.xml?ContentType=application/vnd.openxmlformats-officedocument.spreadsheetml.worksheet+xml">
        <DigestMethod Algorithm="http://www.w3.org/2000/09/xmldsig#sha1"/>
        <DigestValue>KmRmZLRn+BT8EVkFYdaz9bkMXqg=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nzFRJ2sK6ch9z6nSAt5fbb1ZrR8=</DigestValue>
      </Reference>
      <Reference URI="/xl/styles.xml?ContentType=application/vnd.openxmlformats-officedocument.spreadsheetml.styles+xml">
        <DigestMethod Algorithm="http://www.w3.org/2000/09/xmldsig#sha1"/>
        <DigestValue>vcenWmmCsgqc/1StTtiY4luoVvs=</DigestValue>
      </Reference>
      <Reference URI="/xl/sharedStrings.xml?ContentType=application/vnd.openxmlformats-officedocument.spreadsheetml.sharedStrings+xml">
        <DigestMethod Algorithm="http://www.w3.org/2000/09/xmldsig#sha1"/>
        <DigestValue>kiaTkvNl0Ju/njXEMzB28mpKuDw=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1EoP84l1jB5/JL6BAMh8gW5avos=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2016-02-04T13:18:00Z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2016-02-04T13:18:00Z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2016-01-04T15:55:43Z</cp:lastPrinted>
  <dcterms:created xsi:type="dcterms:W3CDTF">2014-03-05T12:43:32Z</dcterms:created>
  <dcterms:modified xsi:type="dcterms:W3CDTF">2016-02-04T13:17:59Z</dcterms:modified>
  <cp:category/>
  <cp:version/>
  <cp:contentType/>
  <cp:contentStatus/>
</cp:coreProperties>
</file>