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96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'Rekapitulace'!$G$41</definedName>
    <definedName name="Dodavka0">'Položky'!#REF!</definedName>
    <definedName name="HSV">'Rekapitulace'!$E$41</definedName>
    <definedName name="HSV0">'Položky'!#REF!</definedName>
    <definedName name="HZS">'Rekapitulace'!$I$41</definedName>
    <definedName name="HZS0">'Položky'!#REF!</definedName>
    <definedName name="JKSO">'Krycí list'!$G$2</definedName>
    <definedName name="MJ">'Krycí list'!$G$5</definedName>
    <definedName name="Mont">'Rekapitulace'!$H$41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'Položky'!$A$1:$G$1027</definedName>
    <definedName name="_xlnm.Print_Area" localSheetId="1">'Rekapitulace'!$A$1:$I$55</definedName>
    <definedName name="PocetMJ">'Krycí list'!$G$6</definedName>
    <definedName name="Poznamka">'Krycí list'!$B$37</definedName>
    <definedName name="Projektant">'Krycí list'!$C$8</definedName>
    <definedName name="PSV">'Rekapitulace'!$F$41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>0</definedName>
    <definedName name="solver_num">0</definedName>
    <definedName name="solver_opt">'Položky'!#REF!</definedName>
    <definedName name="solver_typ">1</definedName>
    <definedName name="solver_val">0</definedName>
    <definedName name="Typ">'Položky'!#REF!</definedName>
    <definedName name="VRN">'Rekapitulace'!$H$54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<sst xmlns="http://schemas.openxmlformats.org/spreadsheetml/2006/main" count="2486" uniqueCount="1348">
  <si>
    <t>SLEPÝ ROZPOČET</t>
  </si>
  <si>
    <t>Rozpočet</t>
  </si>
  <si>
    <t xml:space="preserve">JKSO </t>
  </si>
  <si>
    <t>Objekt</t>
  </si>
  <si>
    <t>Název objektu</t>
  </si>
  <si>
    <t xml:space="preserve">SKP </t>
  </si>
  <si>
    <t>1</t>
  </si>
  <si>
    <t>Stavební úpravy 2. a 3. NP - 1. etapa</t>
  </si>
  <si>
    <t>Měrná jednotka</t>
  </si>
  <si>
    <t>Stavba</t>
  </si>
  <si>
    <t>Název stavby</t>
  </si>
  <si>
    <t>Počet jednotek</t>
  </si>
  <si>
    <t>Plzeň,Veleslavínova 42 - stavební úpravy objektu</t>
  </si>
  <si>
    <t>Náklady na m.j.</t>
  </si>
  <si>
    <t>Projektant</t>
  </si>
  <si>
    <t>Zpracovatel projektu</t>
  </si>
  <si>
    <t>Objednatel</t>
  </si>
  <si>
    <t>ZČU v Plzni</t>
  </si>
  <si>
    <t>Dodavatel</t>
  </si>
  <si>
    <t>Výběrové řízení</t>
  </si>
  <si>
    <t>Rozpočtoval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</si>
  <si>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</si>
  <si>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</si>
  <si>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</si>
  <si>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</si>
  <si>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</si>
  <si>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</si>
  <si>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</si>
  <si>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</si>
  <si>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</si>
  <si>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</si>
  <si>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</si>
  <si>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</si>
  <si>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</si>
  <si>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Rezerva rozpočtu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</si>
  <si>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</si>
  <si>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</si>
  <si>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</si>
  <si>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</si>
  <si>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</si>
  <si>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</si>
  <si>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</si>
  <si>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</si>
  <si>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</si>
  <si>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</si>
  <si>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</si>
  <si>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</si>
  <si>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</si>
  <si>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</si>
  <si>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</si>
  <si>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 xml:space="preserve"> </t>
  </si>
  <si>
    <t>Stavba :</t>
  </si>
  <si>
    <t>Rozpočet :</t>
  </si>
  <si>
    <t>Objekt :</t>
  </si>
  <si>
    <t>Stavební úpravy 2. a 3.NP - 1. etapa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</si>
  <si>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</si>
  <si>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</si>
  <si>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</si>
  <si>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</si>
  <si>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</si>
  <si>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</si>
  <si>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</si>
  <si>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</si>
  <si>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</si>
  <si>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</si>
  <si>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</si>
  <si>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</si>
  <si>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Ztížené výrobní podmínky</t>
  </si>
  <si>
    <t>Dokumentace skutečného provedení</t>
  </si>
  <si>
    <t>Přesun stavebních kapacit</t>
  </si>
  <si>
    <t>Mimostaveništní doprava</t>
  </si>
  <si>
    <t>Zařízení staveniště</t>
  </si>
  <si>
    <t>Provoz investora</t>
  </si>
  <si>
    <t>Kompletační činnost (IČD</t>
  </si>
  <si>
    <t>CELKEM VRN</t>
  </si>
  <si>
    <t>Slepý rozpočet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</si>
  <si>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</si>
  <si>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</si>
  <si>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</si>
  <si>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</si>
  <si>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</si>
  <si>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</si>
  <si>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</si>
  <si>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</si>
  <si>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</si>
  <si>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3</t>
  </si>
  <si>
    <t>Svislé konstrukce</t>
  </si>
  <si>
    <t>310235241RT2</t>
  </si>
  <si>
    <t>Zazdívka otvorů pl.0,0225 m2 cihlami, tl.zdi 30 cm s použitím suché maltové směsi včetně lešení 1,9 m</t>
  </si>
  <si>
    <t>kus</t>
  </si>
  <si>
    <t>1.NP:</t>
  </si>
  <si>
    <t>z obou stran:</t>
  </si>
  <si>
    <t>zazdívka po VZT:4</t>
  </si>
  <si>
    <t>310236241RT1</t>
  </si>
  <si>
    <t>Zazdívka otvorů pl. 0,09 m2 cihlami, tl. zdi 30 cm s použitím suché maltové směsi,včetně lešení 1,9 m</t>
  </si>
  <si>
    <t>stávající prostupy po  VZT:10+8</t>
  </si>
  <si>
    <t>2.NP:5</t>
  </si>
  <si>
    <t>3.NP:6</t>
  </si>
  <si>
    <t>310238411R00</t>
  </si>
  <si>
    <t xml:space="preserve">Zazdívka otvorů plochy do1 m2 cihlami na MC </t>
  </si>
  <si>
    <t>m3</t>
  </si>
  <si>
    <t>2.NP:0,7*1,1*0,3*2</t>
  </si>
  <si>
    <t>310239211R00</t>
  </si>
  <si>
    <t xml:space="preserve">Zazdívka otvorů plochy do 4 m2 cihlami na MVC </t>
  </si>
  <si>
    <t>2.NP:0,88*2,3*0,75</t>
  </si>
  <si>
    <t>1,4*2,4*0,3</t>
  </si>
  <si>
    <t>1,25*1,7*0,3</t>
  </si>
  <si>
    <t>3.NP:1,2*2,55*0,6</t>
  </si>
  <si>
    <t>1,09*2,102*0,3</t>
  </si>
  <si>
    <t>317121047RT2</t>
  </si>
  <si>
    <t>Překlad nenosný porobeton, světlost otv. do 105 cm překlad nenosný NEP 10 P3,3 124 x 24,9 x 10</t>
  </si>
  <si>
    <t>sociálky:4</t>
  </si>
  <si>
    <t>3.NP :</t>
  </si>
  <si>
    <t>sociálky:6+3</t>
  </si>
  <si>
    <t>317121047RT4</t>
  </si>
  <si>
    <t>Překlad nenosný porobeton, světlost otv. do 105 cm překlad nenosný NEP 15 P3,3 124 x 24,9 x 15</t>
  </si>
  <si>
    <t>317234410R00</t>
  </si>
  <si>
    <t xml:space="preserve">Vyzdívka mezi nosníky cihlami pálenými na MC </t>
  </si>
  <si>
    <t>VZTprostup:0,8*0,75*0,15</t>
  </si>
  <si>
    <t>L 80/80*6 rozvaděče:0,9*0,3*0,15*2*2</t>
  </si>
  <si>
    <t>L50/50/5:0,9*0,15*0,15</t>
  </si>
  <si>
    <t>0,6*0,15*0,15</t>
  </si>
  <si>
    <t>2.NP:1,5*0,75*0,25</t>
  </si>
  <si>
    <t>3.NP:1,4*0,6*0,25</t>
  </si>
  <si>
    <t>2.NP:1,5*45*0,25*2</t>
  </si>
  <si>
    <t>3.NP:1,3*0,15*0,25*2</t>
  </si>
  <si>
    <t>1,5*0,6*0,25*3</t>
  </si>
  <si>
    <t>1,6*0,6*0,25</t>
  </si>
  <si>
    <t>3.NP:1,95*0,6*0,25</t>
  </si>
  <si>
    <t>3.NP:3,4*0,6*0,25</t>
  </si>
  <si>
    <t>2,8*0,6*0,25</t>
  </si>
  <si>
    <t>317941121RT2</t>
  </si>
  <si>
    <t>Osazení ocelových válcovaných nosníků do č.12 včetně dodávky profilu I č.10 a profilů L</t>
  </si>
  <si>
    <t>t</t>
  </si>
  <si>
    <t>VZTprostup:0,8*4*0,00832</t>
  </si>
  <si>
    <t>L 80/80*6 rozvaděče:0,9*2*2*2*0,00736</t>
  </si>
  <si>
    <t>L40/40/4:0,55*2*0,00242</t>
  </si>
  <si>
    <t>0,55*2*7*0,00242</t>
  </si>
  <si>
    <t>L50/50/5:0,9*2*0,00375</t>
  </si>
  <si>
    <t>0,9*2*6*0,00375</t>
  </si>
  <si>
    <t>317941121RT3</t>
  </si>
  <si>
    <t>Osazení ocelových válcovaných nosníků do č.12 včetně dodávky profilu I č.12</t>
  </si>
  <si>
    <t>2.NP:1,5*6*0,01115</t>
  </si>
  <si>
    <t>3.NP:1,4*5*0,01115</t>
  </si>
  <si>
    <t>317941123RT2</t>
  </si>
  <si>
    <t>Osazení ocelových válcovaných nosníků  č.14-22 včetně dodávky profilu I č.14</t>
  </si>
  <si>
    <t>2.NP:1,5*3*2*0,0144</t>
  </si>
  <si>
    <t>3.NP:1,3*2*2*0,0144</t>
  </si>
  <si>
    <t>1,5*(4+4+4)*0,0144</t>
  </si>
  <si>
    <t>1,6*4*0,0144</t>
  </si>
  <si>
    <t>317941123RT3</t>
  </si>
  <si>
    <t>Osazení ocelových válcovaných nosníků  č.14-22 včetně dodávky profilu I č.16</t>
  </si>
  <si>
    <t>3.NP:1,95*4*0,0179</t>
  </si>
  <si>
    <t>317941123RT4</t>
  </si>
  <si>
    <t>Osazení ocelových válcovaných nosníků  č.14-22 včetně dodávky profilu I č.18</t>
  </si>
  <si>
    <t>3.NP:3,4*4*0,0219</t>
  </si>
  <si>
    <t>2,8*4*0,0219</t>
  </si>
  <si>
    <t>340236212RT2</t>
  </si>
  <si>
    <t>Zazdívka otvorů pl.0,09m2,cihlami tl.zdi nad 10 cm s použitím suché maltové směsi včetně lešení 1,9 m</t>
  </si>
  <si>
    <t>stávající prostupy po VZT:2</t>
  </si>
  <si>
    <t>342255024RT1</t>
  </si>
  <si>
    <t>Příčky z desek porobetonových tl. 10 cm desky P 2 - 500, 599 x 249 x 100 mm</t>
  </si>
  <si>
    <t>m2</t>
  </si>
  <si>
    <t>2.NP:2,55*(4,0+4,36)/2</t>
  </si>
  <si>
    <t>(1,0+1,5*3)*2,3</t>
  </si>
  <si>
    <t>-0,7*1,97*3</t>
  </si>
  <si>
    <t>-0,8*1,97</t>
  </si>
  <si>
    <t>Mezisoučet</t>
  </si>
  <si>
    <t>-1,25*0,25*4</t>
  </si>
  <si>
    <t>3.NP:(1,0+1,8+1,65+2,05)*2,3</t>
  </si>
  <si>
    <t>2,65*3,5*2</t>
  </si>
  <si>
    <t>2,53*3,45</t>
  </si>
  <si>
    <t>1,65*4,15</t>
  </si>
  <si>
    <t>(2,98+0,65)*2,5</t>
  </si>
  <si>
    <t>(2,72+1,3)*4,15</t>
  </si>
  <si>
    <t>-0,6*1,97*2</t>
  </si>
  <si>
    <t>-0,7*1,97*4</t>
  </si>
  <si>
    <t>-0,7*1,97</t>
  </si>
  <si>
    <t>-1,25*0,25*8</t>
  </si>
  <si>
    <t>342255028RT1</t>
  </si>
  <si>
    <t>Příčky z desek porobetonových tl. 15 cm desky P 2 - 500, 599 x 249 x 150 mm</t>
  </si>
  <si>
    <t>2.NP:1,3*2,3*2</t>
  </si>
  <si>
    <t>3.NP:2,65*4,15</t>
  </si>
  <si>
    <t>11,15*4,15</t>
  </si>
  <si>
    <t>1,65*2,5</t>
  </si>
  <si>
    <t>-1,0*2,02</t>
  </si>
  <si>
    <t>-0,9*2,02</t>
  </si>
  <si>
    <t>-1,5*0,25</t>
  </si>
  <si>
    <t>342261111RT3</t>
  </si>
  <si>
    <t>Příčka sádrokarton. ocel.kce, 1x oplášť. tl. 75 mm desky standard impreg. tl. 12,5 mm, Orsil tl. 5 cm</t>
  </si>
  <si>
    <t>0,9*2,5</t>
  </si>
  <si>
    <t>342261213RT1</t>
  </si>
  <si>
    <t>Příčka sádrokarton. ocel.kce, 2x oplášť. tl.150 mm desky standard tl. 12,5 mm, izolace Orsil tl. 5 cm</t>
  </si>
  <si>
    <t>2.NP:(6,8-1,95)*4,4</t>
  </si>
  <si>
    <t>(4,3+7,5+1,8+7,4+9,7+3,35+7,3+2,7)*4,4</t>
  </si>
  <si>
    <t>-0,9*1,97*2</t>
  </si>
  <si>
    <t>-0,8*1,97*3</t>
  </si>
  <si>
    <t>3,05*(3,87+4,26)/2</t>
  </si>
  <si>
    <t>-1,8*2,1</t>
  </si>
  <si>
    <t>3.NP:(7,8+7,4*3+5,17+2,75+7,45+1,7+7,65+7,65*2+3,5)*4,15</t>
  </si>
  <si>
    <t>3,05*4,23</t>
  </si>
  <si>
    <t>(19,2+6,8*3)*5,45</t>
  </si>
  <si>
    <t>-0,8*1,97*16</t>
  </si>
  <si>
    <t>-0,9*1,97*3</t>
  </si>
  <si>
    <t>-1,8*2,15</t>
  </si>
  <si>
    <t>342261213RT2</t>
  </si>
  <si>
    <t>Příčka sádrokarton. ocel.kce, 2x oplášť. tl.150 mm desky protipožární tl. 12,5 mm, Orsil tl. 5 cm</t>
  </si>
  <si>
    <t>2.NP:(1,95+3,6)*4,4</t>
  </si>
  <si>
    <t>-0,9*1,97</t>
  </si>
  <si>
    <t>342266111RT3</t>
  </si>
  <si>
    <t>Obklad stěn sádrokartonem na ocelovou konstrukci desky standard impreg. tl. 12,5 mm, Orsil tl. 5 cm</t>
  </si>
  <si>
    <t>2.NP:1,2*4,99</t>
  </si>
  <si>
    <t>3.NP:1,2*4,13</t>
  </si>
  <si>
    <t>2,65*0,79</t>
  </si>
  <si>
    <t>342267111RT1</t>
  </si>
  <si>
    <t>Obklad VZT sádrokartonem dvoustranný do 0,5/0,5m desky standard tl. 12,5 mm</t>
  </si>
  <si>
    <t>m</t>
  </si>
  <si>
    <t>2.NP:2,9+4,1+4,4*6</t>
  </si>
  <si>
    <t>3,3</t>
  </si>
  <si>
    <t>3.NP:4,15*6</t>
  </si>
  <si>
    <t>5,45*1</t>
  </si>
  <si>
    <t>342267112RT1</t>
  </si>
  <si>
    <t>Obklad VZT sádrokartonem třístranný do 0,5/0,5 m desky standard tl. 12,5 mm</t>
  </si>
  <si>
    <t>3.NP:3,1</t>
  </si>
  <si>
    <t>342948111R00</t>
  </si>
  <si>
    <t xml:space="preserve">Ukotvení příček k cihel.konstr. kotvami na hmožd. </t>
  </si>
  <si>
    <t>4,0*2</t>
  </si>
  <si>
    <t>2,3*2</t>
  </si>
  <si>
    <t>3,5*3</t>
  </si>
  <si>
    <t>3,45*2</t>
  </si>
  <si>
    <t>4,15</t>
  </si>
  <si>
    <t>2,5*2+4,15*4</t>
  </si>
  <si>
    <t>4,15*4</t>
  </si>
  <si>
    <t>2,5*2</t>
  </si>
  <si>
    <t>346244381RT2</t>
  </si>
  <si>
    <t>Plentování ocelových nosníků výšky do 20 cm s použitím suché maltové směsi</t>
  </si>
  <si>
    <t>2.NP:1,5*2*0,12</t>
  </si>
  <si>
    <t>3.NP:1,4*2*0,12</t>
  </si>
  <si>
    <t>2.NP:1,5*2*2*0,14</t>
  </si>
  <si>
    <t>3.NP:1,3*2*2*0,14</t>
  </si>
  <si>
    <t>1,5*(2+2+2)*0,14</t>
  </si>
  <si>
    <t>1,6*2*0,14</t>
  </si>
  <si>
    <t>3.NP:1,95*2*0,16</t>
  </si>
  <si>
    <t>3.NP:3,4*2*0,18</t>
  </si>
  <si>
    <t>2,8*2*0,18</t>
  </si>
  <si>
    <t>346275115R00</t>
  </si>
  <si>
    <t xml:space="preserve">Přizdívky z desek porobetonových tl. 150 mm </t>
  </si>
  <si>
    <t>závěsné WC:0,9*1,25*10</t>
  </si>
  <si>
    <t>1,063*1,25*3</t>
  </si>
  <si>
    <t>nad klenbou stropy sociálky:2,65*(0,95+0,55)/2</t>
  </si>
  <si>
    <t>2,65*(0,89+0,49)/2</t>
  </si>
  <si>
    <t>349231821RT2</t>
  </si>
  <si>
    <t>Přizdívka ostění s ozubem z cihel, kapsy do 30 cm s použitím suché maltové směsi</t>
  </si>
  <si>
    <t>3.NP:0,3*2,55</t>
  </si>
  <si>
    <t>Celkem za</t>
  </si>
  <si>
    <t>4</t>
  </si>
  <si>
    <t>Vodorovné konstrukce</t>
  </si>
  <si>
    <t>411322325R00</t>
  </si>
  <si>
    <t xml:space="preserve">Stropy trámové ze železobetonu C 20/25 </t>
  </si>
  <si>
    <t>stropy sociální zařízení:2,3*1,2*(0,05+0,1)/2</t>
  </si>
  <si>
    <t>2,4*1,2*2*(0,05+0,1)/2</t>
  </si>
  <si>
    <t>411354255R00</t>
  </si>
  <si>
    <t xml:space="preserve">Bednění stropů plech pozink. vlna 50 mm tl. 0,8 mm </t>
  </si>
  <si>
    <t>stropy sociální zařízení:2,3*1,2</t>
  </si>
  <si>
    <t>2,4*1,2*2</t>
  </si>
  <si>
    <t>411361821R00</t>
  </si>
  <si>
    <t xml:space="preserve">Výztuž stropů z betonářské oceli 10505 </t>
  </si>
  <si>
    <t>8,52*10*0,000888</t>
  </si>
  <si>
    <t>411362021R00</t>
  </si>
  <si>
    <t xml:space="preserve">Výztuž stropů svařovanou sítí z sítí Kari </t>
  </si>
  <si>
    <t>100/100/6:8,52*0,004893</t>
  </si>
  <si>
    <t>411387531R00</t>
  </si>
  <si>
    <t xml:space="preserve">Zabetonování otvorů 0,25 m2 ve stropech a klenbách </t>
  </si>
  <si>
    <t>VZT strop nad 1.NP:7</t>
  </si>
  <si>
    <t>stoupačky slaboproud:2</t>
  </si>
  <si>
    <t>stoupačky kanalizace:</t>
  </si>
  <si>
    <t>413232221RT2</t>
  </si>
  <si>
    <t>Zazdívka zhlaví válcovaných nosníků výšky do 30cm s použitím suché maltové směsi</t>
  </si>
  <si>
    <t>Stropy sociální zařízení:4*3</t>
  </si>
  <si>
    <t>413941001R00</t>
  </si>
  <si>
    <t xml:space="preserve">Nosné svary stropní konstr. nosníků tl. do 10 mm </t>
  </si>
  <si>
    <t>stropy WC:0,64*2*3</t>
  </si>
  <si>
    <t>413941123RT3</t>
  </si>
  <si>
    <t>Osazení válcovaných nosníků ve stropech č. 14 - 22 včetně dodávky profilu I č. 16</t>
  </si>
  <si>
    <t>stropy soc. zařízení:2,9*2*0,079</t>
  </si>
  <si>
    <t>3,0*4*0,0179</t>
  </si>
  <si>
    <t>1,2*3*0,0179</t>
  </si>
  <si>
    <t>416026222R00</t>
  </si>
  <si>
    <t xml:space="preserve">Podhled SDK,ocel.dvouúrov.kříž.rošt, 2x RF 12,5 mm </t>
  </si>
  <si>
    <t>2.NP:25,7+19,2</t>
  </si>
  <si>
    <t>3.NP:70,48+15,54+55,17+60,11+16,22+7,2+16,92+3,97+7,43+40,56+13,81+43,5</t>
  </si>
  <si>
    <t>28,3+28,24+48,02+15,38+32,17+23,17+31,34+22,61+55,82+53,38+26,18</t>
  </si>
  <si>
    <t>26,18+26,18+27,53+22,44+58,54+44,12+55,81+81,04+63,61+16,96+10,0+2,75</t>
  </si>
  <si>
    <t>41603</t>
  </si>
  <si>
    <t>Podhled SDK ve tvaru klenby zavěšený desky RBI</t>
  </si>
  <si>
    <t>1,2*2,7</t>
  </si>
  <si>
    <t>1,2*2,4</t>
  </si>
  <si>
    <t>61</t>
  </si>
  <si>
    <t>Upravy povrchů vnitřní</t>
  </si>
  <si>
    <t>611401211RT2</t>
  </si>
  <si>
    <t>Oprava omítky na stropech o ploše do 0,25 m2 s použitím suché maltové směsi</t>
  </si>
  <si>
    <t>1.NP:7</t>
  </si>
  <si>
    <t>611421131RT2</t>
  </si>
  <si>
    <t>Oprava váp. omítek stropů do 5% plochy - štukových s použitím suché maltové směsi</t>
  </si>
  <si>
    <t>2.NP:25,99+5,57+34,81+4,02+30,75+15,78+7,2+19,5</t>
  </si>
  <si>
    <t>14,92+54,96+22,99+30,38+17,82+24,12+24,12+29,45+26,97+19,34+28,96</t>
  </si>
  <si>
    <t>73,17+54,54+39,2+23,77+13,96+17,3+16,33+34,62</t>
  </si>
  <si>
    <t>4,59+15,11+21,57+19,12+72,6</t>
  </si>
  <si>
    <t>612421231RT2</t>
  </si>
  <si>
    <t>Oprava vápen.omítek stěn do 10 % pl. - štukových s použitím suché maltové směsi</t>
  </si>
  <si>
    <t>2.NP:(10,0+6,9)*2*(4,3+4,8)/2</t>
  </si>
  <si>
    <t>(11,7*2+16,6+13,6)*(4,3+4,8)/2</t>
  </si>
  <si>
    <t>(7,5+3,2)*2*5,25</t>
  </si>
  <si>
    <t>(4,4+0,5)*2*5,25</t>
  </si>
  <si>
    <t>(8,2+2,6)*2*(2,3+2,8)/2*2</t>
  </si>
  <si>
    <t>(7,35+7,2)*2*4,3</t>
  </si>
  <si>
    <t>(7,4+7,3)*2*4,4</t>
  </si>
  <si>
    <t>(7,4+3,0)*2*4,4</t>
  </si>
  <si>
    <t>(7,4+6,65)*2*4,4</t>
  </si>
  <si>
    <t>(7,4+3,2)*2*4,4</t>
  </si>
  <si>
    <t>(7,6+7,55)*2*4,4</t>
  </si>
  <si>
    <t>(6,55+7,3)*2*4,4</t>
  </si>
  <si>
    <t>(9,7+7,4)*2*4,4</t>
  </si>
  <si>
    <t>(10,95+9,7)*2*4,4</t>
  </si>
  <si>
    <t>(7,5+3,1)*2*4,4</t>
  </si>
  <si>
    <t>(3,4+5,1)*2*4,4</t>
  </si>
  <si>
    <t>(3,1+5,1)*2*4,4</t>
  </si>
  <si>
    <t>(4,6+7,5)*2*4,4</t>
  </si>
  <si>
    <t>(6,6+2,1)*2*4,4</t>
  </si>
  <si>
    <t>3.NP:(19,2+6,8)*2*4,2</t>
  </si>
  <si>
    <t>(7,3*2+16,3+13,3)*4,2</t>
  </si>
  <si>
    <t>(7,3*2+18,8+15,8)*4,2</t>
  </si>
  <si>
    <t>(5,2+3,1+4,0)*5,1</t>
  </si>
  <si>
    <t>(8,1+2,7)*2*2,2</t>
  </si>
  <si>
    <t>(7,25+7,7)*2*4,2</t>
  </si>
  <si>
    <t>(21,65+7,4)*2*4,2</t>
  </si>
  <si>
    <t>(7,4+2,75)*2*4,2</t>
  </si>
  <si>
    <t>(7,3+7,6)*2*4,2</t>
  </si>
  <si>
    <t>(7,15+7,65)*2*4,2</t>
  </si>
  <si>
    <t>(19,25+9,85)*2*5,45</t>
  </si>
  <si>
    <t>(14,8+7,55)*2*4,2</t>
  </si>
  <si>
    <t>(7,5++13,4)*2*4,2</t>
  </si>
  <si>
    <t>(7,5+10,7)*2*4,2</t>
  </si>
  <si>
    <t>(11,15+5,6*2)*4,2</t>
  </si>
  <si>
    <t>(1,65+1,65+2,85)*2,2</t>
  </si>
  <si>
    <t>(6,45+1,65)*2,2</t>
  </si>
  <si>
    <t>(2,7*2+5,7+2,6)*2,2</t>
  </si>
  <si>
    <t>(2,4+1,2)*2*4,2</t>
  </si>
  <si>
    <t>1,8*3*2,2</t>
  </si>
  <si>
    <t>612421615R00</t>
  </si>
  <si>
    <t xml:space="preserve">Omítka vnitřní zdiva, MVC, hrubá zatřená </t>
  </si>
  <si>
    <t>staré zdivo pod obklady:</t>
  </si>
  <si>
    <t>2.NP:(1,5*3+1,75+2,55+1,75+6,4+2,15)*2,0</t>
  </si>
  <si>
    <t>-(0,9+0,5)*2,0</t>
  </si>
  <si>
    <t>-0,15*1,2*2</t>
  </si>
  <si>
    <t>3.NP:(1,8+2,05+0,3+2,65+1,5+1,2+2,05+0,9+2,1+2,25)*2,0</t>
  </si>
  <si>
    <t>-0,9*2,0</t>
  </si>
  <si>
    <t>(1,65+1,063*32,98+2,67+2,65+2,67+1,6)*2,0</t>
  </si>
  <si>
    <t>(0,5+1,85+2,45*2+1,2*2)*2,0</t>
  </si>
  <si>
    <t>-0,8*2,0*2</t>
  </si>
  <si>
    <t>-0,9*2,0*2</t>
  </si>
  <si>
    <t>-1,063*1,2*3</t>
  </si>
  <si>
    <t>-0,6*1,2</t>
  </si>
  <si>
    <t>612471473R00</t>
  </si>
  <si>
    <t xml:space="preserve">Úprava stěn pórobetonových, stěrkování a vyhlazení </t>
  </si>
  <si>
    <t>Příčky :17,596*2</t>
  </si>
  <si>
    <t>63,999*2</t>
  </si>
  <si>
    <t>63,537*2</t>
  </si>
  <si>
    <t>612473182R00</t>
  </si>
  <si>
    <t xml:space="preserve">Omítka vnitřního zdiva ze suché směsi, štuková </t>
  </si>
  <si>
    <t>2.NP:(2,8*2+7,2)*2,0</t>
  </si>
  <si>
    <t>3.NP:(2,9*2+7,3)*2,0*2</t>
  </si>
  <si>
    <t>612475111RT1</t>
  </si>
  <si>
    <t>Omítka vnitřních stěn Hasit vápenocem. jednovrstvá tloušťka vrstvy 5 mm</t>
  </si>
  <si>
    <t>63</t>
  </si>
  <si>
    <t>Podlahy a podlahové konstrukce</t>
  </si>
  <si>
    <t>631312611R00</t>
  </si>
  <si>
    <t xml:space="preserve">Mazanina betonová tl. 5 - 8 cm C 16/20 </t>
  </si>
  <si>
    <t>dlažba,po dlažbě:</t>
  </si>
  <si>
    <t>2.NP:(21,12+14,53+24,58+5,57+7,2+24,12+13,96)*0,08</t>
  </si>
  <si>
    <t>3.NP:5,25*3,0*0,08</t>
  </si>
  <si>
    <t>(15,54+16,22+7,2+16,92+3,97+7,43+55,82+16,96+10,0+2,75)*0,08</t>
  </si>
  <si>
    <t>kamenná dlažba:(8,6*2+7,28+7,02+8,98)*0,08</t>
  </si>
  <si>
    <t>64</t>
  </si>
  <si>
    <t>Výplně otvorů</t>
  </si>
  <si>
    <t>642942111RT2</t>
  </si>
  <si>
    <t>Osazení zárubní dveřních ocelových, pl. do 2,5 m2 včetně dodávky zárubně  60 x 197 x 11 cm</t>
  </si>
  <si>
    <t>642942111RT3</t>
  </si>
  <si>
    <t>Osazení zárubní dveřních ocelových, pl. do 2,5 m2 včetně dodávky zárubně  70 x 197 x 11 cm</t>
  </si>
  <si>
    <t>642942111RT4</t>
  </si>
  <si>
    <t>Osazení zárubní dveřních ocelových, pl. do 2,5 m2 včetně dodávky zárubně  80 x 197 x 11 cm</t>
  </si>
  <si>
    <t>642952121R00</t>
  </si>
  <si>
    <t xml:space="preserve">Dodatečné osaz.dřev.zárubní hoblovan.,pl.do 2,5 m2 </t>
  </si>
  <si>
    <t>č.7:5</t>
  </si>
  <si>
    <t>č.12:1</t>
  </si>
  <si>
    <t>9</t>
  </si>
  <si>
    <t>Ostatní konstrukce</t>
  </si>
  <si>
    <t>941955004R00</t>
  </si>
  <si>
    <t xml:space="preserve">Lešení lehké pomocné, výška podlahy do 3,5 m </t>
  </si>
  <si>
    <t>2.NP:843,53</t>
  </si>
  <si>
    <t>3.NP:1195,58</t>
  </si>
  <si>
    <t>komíny:3,0*3,0*2</t>
  </si>
  <si>
    <t>1.NP:3,0*1,2*7</t>
  </si>
  <si>
    <t>952901114R00</t>
  </si>
  <si>
    <t xml:space="preserve">Vyčištění budov o výšce podlaží nad 4 m </t>
  </si>
  <si>
    <t>2.-3.NP:34,4*51,4*2</t>
  </si>
  <si>
    <t>2,6*20,6*2</t>
  </si>
  <si>
    <t>2,6*11,4*2</t>
  </si>
  <si>
    <t>-7,5*9,6*2*2</t>
  </si>
  <si>
    <t>-16,1*9,6*2</t>
  </si>
  <si>
    <t>962031132R00</t>
  </si>
  <si>
    <t xml:space="preserve">Bourání příček cihelných tl. 10 cm </t>
  </si>
  <si>
    <t>2,8*(3,87+4,26)/2*2</t>
  </si>
  <si>
    <t>-2,6*3,8*2</t>
  </si>
  <si>
    <t>2,82*3,14*2</t>
  </si>
  <si>
    <t>3,14*(1,41+1,04)/2*(1,41+1,04)/2/2*2</t>
  </si>
  <si>
    <t>-2,6*2,8*2</t>
  </si>
  <si>
    <t>1,4*1,45</t>
  </si>
  <si>
    <t>962031133R00</t>
  </si>
  <si>
    <t xml:space="preserve">Bourání příček cihelných tl. 15 cm </t>
  </si>
  <si>
    <t>2.NP:7,2*4,72</t>
  </si>
  <si>
    <t>2,6*4,45</t>
  </si>
  <si>
    <t>1,4*4,45*2</t>
  </si>
  <si>
    <t>3.NP:7,2*4,25*2</t>
  </si>
  <si>
    <t>2,6*4,25</t>
  </si>
  <si>
    <t>7,4*4,25*2</t>
  </si>
  <si>
    <t>7,5*4,25</t>
  </si>
  <si>
    <t>3,1*4,25</t>
  </si>
  <si>
    <t>1,4*3,6</t>
  </si>
  <si>
    <t>962032231R00</t>
  </si>
  <si>
    <t xml:space="preserve">Bourání zdiva z cihel pálených na MVC </t>
  </si>
  <si>
    <t>2.NP:7,6*5,25*0,3</t>
  </si>
  <si>
    <t>3.NP:9,85*5,45*0,3</t>
  </si>
  <si>
    <t>7,45*4,25*0,3</t>
  </si>
  <si>
    <t>962032641R00</t>
  </si>
  <si>
    <t xml:space="preserve">Bourání zdiva komínového z cihel na MC </t>
  </si>
  <si>
    <t>0,5*1,15*5,3*2</t>
  </si>
  <si>
    <t>962036112R00</t>
  </si>
  <si>
    <t xml:space="preserve">DMTZ SDK příčky, 1x kov.kce., 1x opláštěné 12,5 mm </t>
  </si>
  <si>
    <t>3.NP:2,75*4,15</t>
  </si>
  <si>
    <t>(4,0+5,9+3,0)*4,16</t>
  </si>
  <si>
    <t>(7,45+3,0+4,5+0,6+5,3+7,45+6,1)*4,15</t>
  </si>
  <si>
    <t>962036145R00</t>
  </si>
  <si>
    <t xml:space="preserve">DMTZ příčky, 2x kov.kce, 2xopl. SDK 12,5+12,5 SDVK </t>
  </si>
  <si>
    <t>2.NP:(4,25+3,7+5,45)*4,27</t>
  </si>
  <si>
    <t>962036412R00</t>
  </si>
  <si>
    <t xml:space="preserve">DMTZ SDK předstěny, 1x kov.kce, 1x oplášť.12,5 mm </t>
  </si>
  <si>
    <t>3.NP:(6,2+0,2)*4,15</t>
  </si>
  <si>
    <t>962051116R00</t>
  </si>
  <si>
    <t xml:space="preserve">Bourání příček železobetonových tl. 15 cm </t>
  </si>
  <si>
    <t>2.NP příčky do U. č. 12:(3,4+1,7*2)*2,2</t>
  </si>
  <si>
    <t>(2,85+1,6)*2,2</t>
  </si>
  <si>
    <t>(6,1+1,6*5)*2,2</t>
  </si>
  <si>
    <t>3.NP příčky do U profilů:(3,4+1,7*2)*2,2</t>
  </si>
  <si>
    <t>(2,65+1,6)*2,2</t>
  </si>
  <si>
    <t>(4,4+1,6*4)*2,2</t>
  </si>
  <si>
    <t>962081131R00</t>
  </si>
  <si>
    <t xml:space="preserve">Bourání příček ze skleněných tvárnic tl. 10 cm </t>
  </si>
  <si>
    <t>2,6*3,8*2</t>
  </si>
  <si>
    <t>-1,66*2,2*2</t>
  </si>
  <si>
    <t>2,6*2,8*2</t>
  </si>
  <si>
    <t>-1,66*2,2</t>
  </si>
  <si>
    <t>963016211R00</t>
  </si>
  <si>
    <t xml:space="preserve">DMTZ podhledu akust z kazet 600x600 mm, kov.rošt </t>
  </si>
  <si>
    <t>3.NP:77,69+23,8</t>
  </si>
  <si>
    <t>963051113R00</t>
  </si>
  <si>
    <t xml:space="preserve">Bourání ŽB stropů deskových tl. nad 8 cm </t>
  </si>
  <si>
    <t>2.NP:</t>
  </si>
  <si>
    <t>2,30b:3,95*0,5*0,1</t>
  </si>
  <si>
    <t>965042141RT3</t>
  </si>
  <si>
    <t>Bourání mazanin betonových tl. 10 cm, nad 4 m2 sbíječka tl. mazaniny 5 - 8 cm</t>
  </si>
  <si>
    <t>2.NP:(21,12+14,53)*0,08</t>
  </si>
  <si>
    <t>3.NP:(20,71+20,38+7,41+12,89+2,14+40,72)*0,08</t>
  </si>
  <si>
    <t>(8,6*2+7,28+7,02+8,98)*0,08</t>
  </si>
  <si>
    <t>965081713RT2</t>
  </si>
  <si>
    <t>Bourání dlaždic keramických tl. 1 cm, nad 1 m2 sbíječka, dlaždice keramické</t>
  </si>
  <si>
    <t>2.NP:21,12+14,53</t>
  </si>
  <si>
    <t>3.NP:20,71+20,38+2,14+40,72</t>
  </si>
  <si>
    <t>8,6*2+7,28+7,02+8,98</t>
  </si>
  <si>
    <t>965082941R00</t>
  </si>
  <si>
    <t xml:space="preserve">Odstranění násypu tl. nad 20 cm jakékoliv plochy </t>
  </si>
  <si>
    <t>7,0*0,1*3</t>
  </si>
  <si>
    <t>2,6*1,5*(0,8+0,39)/2</t>
  </si>
  <si>
    <t>2,7*1,5*(0,74+0,33)/2</t>
  </si>
  <si>
    <t>2,7*1,5*0,15</t>
  </si>
  <si>
    <t>968061125R00</t>
  </si>
  <si>
    <t xml:space="preserve">Vyvěšení dřevěných dveřních křídel pl. do 2 m2 </t>
  </si>
  <si>
    <t>2.NP:10</t>
  </si>
  <si>
    <t>3.NP:14</t>
  </si>
  <si>
    <t>968062456R00</t>
  </si>
  <si>
    <t xml:space="preserve">Vybourání dřevěných dveřních zárubní pl. nad 2 m2 </t>
  </si>
  <si>
    <t>1,4*2,4</t>
  </si>
  <si>
    <t>968062745R00</t>
  </si>
  <si>
    <t xml:space="preserve">Vybourání dřevěných parapetů </t>
  </si>
  <si>
    <t>1,7*0,4*24</t>
  </si>
  <si>
    <t>968072456R00</t>
  </si>
  <si>
    <t xml:space="preserve">Vybourání kovových dveřních zárubní pl. nad 2 m2 </t>
  </si>
  <si>
    <t>1,66*2,2*4</t>
  </si>
  <si>
    <t>969011121R00</t>
  </si>
  <si>
    <t xml:space="preserve">Vybourání vodovod., plynového vedení DN do 52 mm </t>
  </si>
  <si>
    <t>320,0</t>
  </si>
  <si>
    <t>969021111R00</t>
  </si>
  <si>
    <t xml:space="preserve">Vybourání kanalizačního potrubí DN do 100 mm </t>
  </si>
  <si>
    <t>80,0+18,0+38,0+95,0+80,0</t>
  </si>
  <si>
    <t>970031030R00</t>
  </si>
  <si>
    <t xml:space="preserve">Vrtání jádrové do zdiva cihelného d 30 mm </t>
  </si>
  <si>
    <t>slaboproud do 1.PP:2</t>
  </si>
  <si>
    <t>971033641R00</t>
  </si>
  <si>
    <t xml:space="preserve">Vybourání otv. zeď cihel. pl.4 m2, tl.30 cm, MVC </t>
  </si>
  <si>
    <t>3.NP:0,9*2,07*0,3*2</t>
  </si>
  <si>
    <t>971033651R00</t>
  </si>
  <si>
    <t xml:space="preserve">Vybourání otv. zeď cihel. pl.4 m2, tl.60 cm, MVC </t>
  </si>
  <si>
    <t>2.NP:1,2*2,2*0,45*2</t>
  </si>
  <si>
    <t>3.NP:1,2*2,5*0,6</t>
  </si>
  <si>
    <t>2,53*3,5*0,6</t>
  </si>
  <si>
    <t>-1,1*2,05*0,6</t>
  </si>
  <si>
    <t>1,1*2,15*0,6*2</t>
  </si>
  <si>
    <t>1,3*2,65*0,6</t>
  </si>
  <si>
    <t>1,65*2,55*0,6</t>
  </si>
  <si>
    <t>2,985*2,55*0,6</t>
  </si>
  <si>
    <t>-1,1*2,5*0,6</t>
  </si>
  <si>
    <t>971033681R00</t>
  </si>
  <si>
    <t xml:space="preserve">Vybourání otv. zeď cihel. pl.4 m2, tl.90 cm, MVC </t>
  </si>
  <si>
    <t>2.NP:1,1*2,15*0,75</t>
  </si>
  <si>
    <t>3.NP:1,1*2,15*0,75</t>
  </si>
  <si>
    <t>97191 R</t>
  </si>
  <si>
    <t xml:space="preserve">Prostupy trámovými stropy  do 0,09 m2 </t>
  </si>
  <si>
    <t>ks</t>
  </si>
  <si>
    <t>strop na 2.NP:</t>
  </si>
  <si>
    <t>VZT:7</t>
  </si>
  <si>
    <t>strop nad 3.NP:</t>
  </si>
  <si>
    <t>97192 R</t>
  </si>
  <si>
    <t xml:space="preserve">Dtto,do 0,25 m2 </t>
  </si>
  <si>
    <t>VZT:1</t>
  </si>
  <si>
    <t>972033161R00</t>
  </si>
  <si>
    <t xml:space="preserve">Vybourání otvorů cih. klenba 0,0225 m2, tl. 30 cm </t>
  </si>
  <si>
    <t>972033261R00</t>
  </si>
  <si>
    <t xml:space="preserve">Vybourání otvorů cih.klenba pl. 0,09 m2, tl. 30 cm </t>
  </si>
  <si>
    <t>972033661R00</t>
  </si>
  <si>
    <t xml:space="preserve">Vybourání otvorů cihel. klenba pl. 4 m2, tl. 30 cm </t>
  </si>
  <si>
    <t>2,6*1,2*0,3</t>
  </si>
  <si>
    <t>2,7*1,2*0,3</t>
  </si>
  <si>
    <t>973031151R00</t>
  </si>
  <si>
    <t xml:space="preserve">Vysekání výklenků zeď cihel. MVC, pl. nad 0,25 m2 </t>
  </si>
  <si>
    <t>rozvaděče:0,57*1,41*0,25*2</t>
  </si>
  <si>
    <t>0,6*1,45*0,25*2</t>
  </si>
  <si>
    <t>973031324R00</t>
  </si>
  <si>
    <t xml:space="preserve">Vysekání kapes zeď cihel. MVC, pl. 0,1m2, hl. 15cm </t>
  </si>
  <si>
    <t>nosníky stropy soc.zařízení:12</t>
  </si>
  <si>
    <t>974031153R00</t>
  </si>
  <si>
    <t xml:space="preserve">Vysekání rýh ve zdi cihelné 10 x 10 cm </t>
  </si>
  <si>
    <t>kanalizace stoupačky:95,0+80,0-20,0</t>
  </si>
  <si>
    <t>974031164R00</t>
  </si>
  <si>
    <t xml:space="preserve">Vysekání rýh ve zdi cihelné 15 x 15 cm </t>
  </si>
  <si>
    <t>stoupačky slaboproud:(3,315+4,36+4,15)*2</t>
  </si>
  <si>
    <t>(1,1+0,6)*2</t>
  </si>
  <si>
    <t>0,8*2</t>
  </si>
  <si>
    <t>kanalizace stoupačky:75,0+18,0-12,0</t>
  </si>
  <si>
    <t>974031664R00</t>
  </si>
  <si>
    <t xml:space="preserve">Vysekání rýh zeď cihelná vtah. nosníků 15 x 15 cm </t>
  </si>
  <si>
    <t>VZTprostup:0,8*5</t>
  </si>
  <si>
    <t>L 80/80*6 rozvaděče:0,9*2*2*2</t>
  </si>
  <si>
    <t>L40/40/4:0,55*2</t>
  </si>
  <si>
    <t>L50/50/5:0,9*2</t>
  </si>
  <si>
    <t>974031666R00</t>
  </si>
  <si>
    <t xml:space="preserve">Vysekání rýh zeď cihelná vtah. nosníků 15 x 25 cm </t>
  </si>
  <si>
    <t>2.NP:1,5*5*0,01115</t>
  </si>
  <si>
    <t>3.NP:1,4*4*0,01115</t>
  </si>
  <si>
    <t>2.NP:1,5*3*2</t>
  </si>
  <si>
    <t>3.NP:1,3*2*2</t>
  </si>
  <si>
    <t>1,5*(4+4+4)</t>
  </si>
  <si>
    <t>1,6*4</t>
  </si>
  <si>
    <t>3.NP:3,4*4</t>
  </si>
  <si>
    <t>2,8*4</t>
  </si>
  <si>
    <t>978011111R00</t>
  </si>
  <si>
    <t xml:space="preserve">Otlučení omítek vnitřních vápenných stropů do 5 % </t>
  </si>
  <si>
    <t>978013121R00</t>
  </si>
  <si>
    <t xml:space="preserve">Otlučení omítek vnitřních stěn v rozsahu do 10 % </t>
  </si>
  <si>
    <t>978059531R00</t>
  </si>
  <si>
    <t xml:space="preserve">Odsekání vnitřních obkladů stěn nad 2 m2 </t>
  </si>
  <si>
    <t>166,6687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</si>
  <si>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</si>
  <si>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</si>
  <si>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</si>
  <si>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</si>
  <si>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</si>
  <si>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</si>
  <si>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</si>
  <si>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</si>
  <si>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</si>
  <si>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</si>
  <si>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</si>
  <si>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</si>
  <si>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979990001R00</t>
  </si>
  <si>
    <t>Poplatek za skládku stavební suti odpady HSV</t>
  </si>
  <si>
    <t>900      RT2</t>
  </si>
  <si>
    <t>HZS zednické výpomocné práce pro večkeré instalace Práce v tarifní třídě 5</t>
  </si>
  <si>
    <t>h</t>
  </si>
  <si>
    <t>99</t>
  </si>
  <si>
    <t>Staveništní přesun hmot</t>
  </si>
  <si>
    <t>999281111R00</t>
  </si>
  <si>
    <t xml:space="preserve">Přesun hmot pro opravy a údržbu do výšky 25 m </t>
  </si>
  <si>
    <t>711</t>
  </si>
  <si>
    <t>Izolace proti vodě</t>
  </si>
  <si>
    <t>711212002RT1</t>
  </si>
  <si>
    <t>Stěrka hydroizolační těsnicí hmotou Aquafin 2K (fa Schömburg),proti vlhkosti, tl. 2mm</t>
  </si>
  <si>
    <t>sociálky:</t>
  </si>
  <si>
    <t>2.NP:19,5*1,1</t>
  </si>
  <si>
    <t>3.NP:(7,2+3,97+7,43)*1,1</t>
  </si>
  <si>
    <t>(16,96+10,0+2,75)*1,1</t>
  </si>
  <si>
    <t>998711103R00</t>
  </si>
  <si>
    <t xml:space="preserve">Přesun hmot pro izolace proti vodě, výšky do 60 m </t>
  </si>
  <si>
    <t>713</t>
  </si>
  <si>
    <t>Izolace tepelné</t>
  </si>
  <si>
    <t>713111121RT1</t>
  </si>
  <si>
    <t>Izolace tepelné stropů rovných spodem, 1 vrstva - materiál ve specifikaci</t>
  </si>
  <si>
    <t>podhledy:</t>
  </si>
  <si>
    <t>713134211RO6</t>
  </si>
  <si>
    <t>Montáž parozábrany na stěny s přelepením spojů včetně dodávky</t>
  </si>
  <si>
    <t>63140510.A</t>
  </si>
  <si>
    <t>Deska izolač.víceúčel. min.vlna tl.100mm</t>
  </si>
  <si>
    <t>1195,58*1,05</t>
  </si>
  <si>
    <t>998713103R00</t>
  </si>
  <si>
    <t xml:space="preserve">Přesun hmot pro izolace tepelné, výšky do 24 m </t>
  </si>
  <si>
    <t>721</t>
  </si>
  <si>
    <t>Vnitřní kanalizace</t>
  </si>
  <si>
    <t>721140802R00</t>
  </si>
  <si>
    <t xml:space="preserve">Demontáž potrubí litinového DN 100 </t>
  </si>
  <si>
    <t>80,0+18,0+38,0+95,0</t>
  </si>
  <si>
    <t>721140903U00</t>
  </si>
  <si>
    <t xml:space="preserve">Potrubí lit odpad vsazení odb DN 70 </t>
  </si>
  <si>
    <t>721140905U00</t>
  </si>
  <si>
    <t xml:space="preserve">Potrubí lit odpad vsazení odb DN100 </t>
  </si>
  <si>
    <t>721140935R00</t>
  </si>
  <si>
    <t xml:space="preserve">Oprava - přechod z plastových trub na litinu DN100 </t>
  </si>
  <si>
    <t>721171803R00</t>
  </si>
  <si>
    <t xml:space="preserve">Demontáž potrubí z PVC do DN 75 </t>
  </si>
  <si>
    <t>80,0</t>
  </si>
  <si>
    <t>721176102R00</t>
  </si>
  <si>
    <t xml:space="preserve">Potrubí HT připojovací DN 40 x 1,8 mm </t>
  </si>
  <si>
    <t>5,0+26,0</t>
  </si>
  <si>
    <t>721176103R00</t>
  </si>
  <si>
    <t xml:space="preserve">Potrubí HT připojovací DN 50 x 1,8 mm </t>
  </si>
  <si>
    <t>5,0*18,0</t>
  </si>
  <si>
    <t>721176114R00</t>
  </si>
  <si>
    <t xml:space="preserve">Potrubí HT odpadní svislé DN 70 x 1,9 mm </t>
  </si>
  <si>
    <t>95,0+80,0</t>
  </si>
  <si>
    <t>721176115R00</t>
  </si>
  <si>
    <t xml:space="preserve">Potrubí HT odpadní svislé DN 100 x 2,7 mm </t>
  </si>
  <si>
    <t>75,0+18,0</t>
  </si>
  <si>
    <t>721176134R00</t>
  </si>
  <si>
    <t xml:space="preserve">Potrubí HT svodné (ležaté) zavěšené DN 70 x 1,9 mm </t>
  </si>
  <si>
    <t>721176135R00</t>
  </si>
  <si>
    <t xml:space="preserve">Potrubí HT svodné (ležaté) zavěšené DN 100 x 2,7mm </t>
  </si>
  <si>
    <t>721194104R00</t>
  </si>
  <si>
    <t xml:space="preserve">Vyvedení odpadních výpustek D 40 x 1,8 </t>
  </si>
  <si>
    <t>721194105R00</t>
  </si>
  <si>
    <t xml:space="preserve">Vyvedení odpadních výpustek D 50 x 1,8 </t>
  </si>
  <si>
    <t>721194109R00</t>
  </si>
  <si>
    <t xml:space="preserve">Vyvedení odpadních výpustek D 110 x 2,3 </t>
  </si>
  <si>
    <t>721223423RT2</t>
  </si>
  <si>
    <t>Vpusť podlahová se zápachovou uzávěrkou HL 310N mřížka nerez 115 x 115 DN 50/75/110, Primus</t>
  </si>
  <si>
    <t>721273150RT1</t>
  </si>
  <si>
    <t>Hlavice ventilační přivětrávací HL900 přivzdušňovací ventil HL900, DN 50/70/100</t>
  </si>
  <si>
    <t>721273160RT1</t>
  </si>
  <si>
    <t>Hlavice ventilační přivětrávací HL904 přivzdušňovací ventil HL904, DN 50/40/30</t>
  </si>
  <si>
    <t>721273200RT2</t>
  </si>
  <si>
    <t>Souprava ventilační střešní HL souprava větrací hlavice PP HL807  DN 70</t>
  </si>
  <si>
    <t>721273200RT3</t>
  </si>
  <si>
    <t>Souprava ventilační střešní HL souprava větrací hlavice PP HL810  DN 100</t>
  </si>
  <si>
    <t>721290111R00</t>
  </si>
  <si>
    <t xml:space="preserve">Zkouška těsnosti kanalizace vodou DN 125 </t>
  </si>
  <si>
    <t>31,0+90,0+175,0+93,0+39,0+51,0</t>
  </si>
  <si>
    <t>722182006R00</t>
  </si>
  <si>
    <t xml:space="preserve">Montáž izolačních skruží na potrubí do DN 80 </t>
  </si>
  <si>
    <t>95,0+80,0+39,0</t>
  </si>
  <si>
    <t>722182008R00</t>
  </si>
  <si>
    <t xml:space="preserve">Montáž izolačních skruží na potrubí do DN 110 </t>
  </si>
  <si>
    <t>75,0+18,0+51,0</t>
  </si>
  <si>
    <t>28650014</t>
  </si>
  <si>
    <t>Manžeta protipožární do DN 100 D+M</t>
  </si>
  <si>
    <t>63152521</t>
  </si>
  <si>
    <t>Pouzdro potrubní izol. URSA RS 1  Skruž 76/30 mm</t>
  </si>
  <si>
    <t>(95,0+80,0+39,0)*1,05</t>
  </si>
  <si>
    <t>63152524</t>
  </si>
  <si>
    <t>Pouzdro potrubní izol. URSA RS 1  Skruž 114/30 mm</t>
  </si>
  <si>
    <t>(75,0+18,0+51,0)*1,05</t>
  </si>
  <si>
    <t>998721103R00</t>
  </si>
  <si>
    <t xml:space="preserve">Přesun hmot pro vnitřní kanalizaci, výšky do 24 m </t>
  </si>
  <si>
    <t>722</t>
  </si>
  <si>
    <t>Vnitřní vodovod</t>
  </si>
  <si>
    <t>722130233R00</t>
  </si>
  <si>
    <t xml:space="preserve">Potrubí z trub.závit.pozink.svařovan. 11343,DN 25 </t>
  </si>
  <si>
    <t>722130234R00</t>
  </si>
  <si>
    <t xml:space="preserve">Potrubí z trub.závit.pozink.svařovan. 11343,DN 32 </t>
  </si>
  <si>
    <t>722130801R00</t>
  </si>
  <si>
    <t xml:space="preserve">Demontáž potrubí ocelových závitových DN 25 </t>
  </si>
  <si>
    <t>722131904R00</t>
  </si>
  <si>
    <t xml:space="preserve">Oprava-mezikus do závit.potr.,dlouhý závit G 5/4 </t>
  </si>
  <si>
    <t>soubor</t>
  </si>
  <si>
    <t>722131914R00</t>
  </si>
  <si>
    <t xml:space="preserve">Oprava-potrubí závitové,vsazení odbočky do  DN 32 </t>
  </si>
  <si>
    <t>722131916R00</t>
  </si>
  <si>
    <t xml:space="preserve">Oprava-potrubí závitové,vsazení odbočky DN 50 </t>
  </si>
  <si>
    <t>722172311R00</t>
  </si>
  <si>
    <t xml:space="preserve">Potrubí z PPR Instaplast, studená, D 20/2,8 mm </t>
  </si>
  <si>
    <t>113,0-45,0</t>
  </si>
  <si>
    <t>722172312R00</t>
  </si>
  <si>
    <t xml:space="preserve">Potrubí z PPR Instaplast, studená, D 25/3,5 mm </t>
  </si>
  <si>
    <t>123,0-49,0</t>
  </si>
  <si>
    <t>722172313R00</t>
  </si>
  <si>
    <t xml:space="preserve">Potrubí z PPR Instaplast, studená, D 32/4,4 mm </t>
  </si>
  <si>
    <t>722172314R00</t>
  </si>
  <si>
    <t xml:space="preserve">Potrubí z PPR Instaplast, studená, D 40/5,5 mm </t>
  </si>
  <si>
    <t>722172331R00</t>
  </si>
  <si>
    <t xml:space="preserve">Potrubí z PPR Instaplast, teplá, D 20/3,4 mm </t>
  </si>
  <si>
    <t>722172332R00</t>
  </si>
  <si>
    <t xml:space="preserve">Potrubí z PPR Instaplast, teplá, D 25/4,2 mm </t>
  </si>
  <si>
    <t>722181212RT7</t>
  </si>
  <si>
    <t>Izolace návleková MIRELON PRO tl. stěny 9 mm vnitřní průměr 22 mm</t>
  </si>
  <si>
    <t>68,0</t>
  </si>
  <si>
    <t>722181212RT8</t>
  </si>
  <si>
    <t>Izolace návleková MIRELON PRO tl. stěny 9 mm vnitřní průměr 25 mm</t>
  </si>
  <si>
    <t>722181212RU1</t>
  </si>
  <si>
    <t>Izolace návleková MIRELON PRO tl. stěny 9 mm vnitřní průměr 32 mm</t>
  </si>
  <si>
    <t>50,0+8,0</t>
  </si>
  <si>
    <t>722181212RU4</t>
  </si>
  <si>
    <t>Izolace návleková MIRELON PRO tl. stěny 9 mm vnitřní průměr 42 mm</t>
  </si>
  <si>
    <t>25,0+13,0</t>
  </si>
  <si>
    <t>722190401R00</t>
  </si>
  <si>
    <t xml:space="preserve">Vyvedení a upevnění výpustek DN 15 </t>
  </si>
  <si>
    <t>722190901R00</t>
  </si>
  <si>
    <t xml:space="preserve">Uzavření/otevření vodovodního potrubí při opravě </t>
  </si>
  <si>
    <t>722220151U00</t>
  </si>
  <si>
    <t xml:space="preserve">Nástěnka plast PPR PN20 DN 16XG1/2 </t>
  </si>
  <si>
    <t>722237122R00</t>
  </si>
  <si>
    <t xml:space="preserve">Kohout kulový,2xvnitřní záv. R250D DN 20 </t>
  </si>
  <si>
    <t>722237123R00</t>
  </si>
  <si>
    <t xml:space="preserve">Kohout kulový,2xvnitřní záv.  R250D DN 25 </t>
  </si>
  <si>
    <t>722237131R00</t>
  </si>
  <si>
    <t xml:space="preserve">Kohout kulový s vypouštěním, R250DS DN 15 </t>
  </si>
  <si>
    <t>722237132R00</t>
  </si>
  <si>
    <t xml:space="preserve">Kohout kulový s vypouštěním, R250DS DN 20 </t>
  </si>
  <si>
    <t>722237133R00</t>
  </si>
  <si>
    <t xml:space="preserve">Kohout kulový s vypouštěním, R250DS DN 25 </t>
  </si>
  <si>
    <t>722237134R00</t>
  </si>
  <si>
    <t xml:space="preserve">Kohout kulový s vypouštěním, R250DS DN 32 </t>
  </si>
  <si>
    <t>722254114RM2</t>
  </si>
  <si>
    <t>Skříň hydrantová s výzbrojí 25 systém Hasil  A25/30</t>
  </si>
  <si>
    <t>722254114RM3</t>
  </si>
  <si>
    <t>Skříň hydrantová s výzbrojí 25 (konopné hadice) systém Hasil  B25/30</t>
  </si>
  <si>
    <t>722290226R00</t>
  </si>
  <si>
    <t xml:space="preserve">Zkouška tlaku potrubí závitového DN 50 </t>
  </si>
  <si>
    <t>113,0+123,0+50,0+25,0+8,0+13,0</t>
  </si>
  <si>
    <t>722290234R00</t>
  </si>
  <si>
    <t xml:space="preserve">Proplach a dezinfekce vodovod.potrubí DN 80 </t>
  </si>
  <si>
    <t>998722103R00</t>
  </si>
  <si>
    <t xml:space="preserve">Přesun hmot pro vnitřní vodovod, výšky do 24 m </t>
  </si>
  <si>
    <t>723</t>
  </si>
  <si>
    <t>Vnitřní plynovod</t>
  </si>
  <si>
    <t>723120804R00</t>
  </si>
  <si>
    <t xml:space="preserve">Demontáž potrubí svařovaného závitového do DN 25 </t>
  </si>
  <si>
    <t>723190901R00</t>
  </si>
  <si>
    <t xml:space="preserve">Uzavření nebo otevření plynového potrubí </t>
  </si>
  <si>
    <t>733191916R00</t>
  </si>
  <si>
    <t xml:space="preserve">Zaslepení potrubí zkováním a zavařením DN 32 </t>
  </si>
  <si>
    <t>998723103R00</t>
  </si>
  <si>
    <t xml:space="preserve">Přesun hmot pro vnitřní plynovod, výšky do 24 m </t>
  </si>
  <si>
    <t>725</t>
  </si>
  <si>
    <t>Zařizovací předměty</t>
  </si>
  <si>
    <t>725014131RT1</t>
  </si>
  <si>
    <t>Klozet závěsný  + sedátko, bílý včetně sedátka v bílé barvě</t>
  </si>
  <si>
    <t>725014141R00</t>
  </si>
  <si>
    <t xml:space="preserve">Klozet závěsný  ZTP + sedátko, bílý </t>
  </si>
  <si>
    <t>725016125R00</t>
  </si>
  <si>
    <t xml:space="preserve">Urinál odsávací  ovládání autom, bílý </t>
  </si>
  <si>
    <t>725017132R00</t>
  </si>
  <si>
    <t xml:space="preserve">Umyvadlo na šrouby  55 x 42 cm, bílé </t>
  </si>
  <si>
    <t>725017151R00</t>
  </si>
  <si>
    <t xml:space="preserve">Umyvadlo invalidní  64 x 50,5 cm, bílé </t>
  </si>
  <si>
    <t>725019101R00</t>
  </si>
  <si>
    <t xml:space="preserve">Výlevka stojící  5104.6 s plastovou mřížkou </t>
  </si>
  <si>
    <t>725111241R00</t>
  </si>
  <si>
    <t xml:space="preserve">Nádrž splachovací vysokopolož.6 l, bílá </t>
  </si>
  <si>
    <t>725111263RT1</t>
  </si>
  <si>
    <t>Nádrž splachovací FRIAFIX vestavěná ovlád.zepředu pro zazdění</t>
  </si>
  <si>
    <t>725111911R00</t>
  </si>
  <si>
    <t xml:space="preserve">Odmontování nádrže u výlevky </t>
  </si>
  <si>
    <t>725122817R00</t>
  </si>
  <si>
    <t xml:space="preserve">Demontáž pisoárů </t>
  </si>
  <si>
    <t>725290010RA0</t>
  </si>
  <si>
    <t xml:space="preserve">Demontáž klozetu včetně splachovací nádrže </t>
  </si>
  <si>
    <t>725290020RA0</t>
  </si>
  <si>
    <t xml:space="preserve">Demontáž umyvadla včetně baterie a konzol </t>
  </si>
  <si>
    <t>725291113R00</t>
  </si>
  <si>
    <t xml:space="preserve">Madlo rovné bílé  dl. 500 mm </t>
  </si>
  <si>
    <t>umyvadla:3</t>
  </si>
  <si>
    <t>725291114R00</t>
  </si>
  <si>
    <t xml:space="preserve">Madlo rovné bílé  dl. 600 mm </t>
  </si>
  <si>
    <t>dveře č. 2:2</t>
  </si>
  <si>
    <t>dveře č. 10:1</t>
  </si>
  <si>
    <t>725291132R00</t>
  </si>
  <si>
    <t xml:space="preserve">Madlo dvojité pevné bílé  dl. 830 mm </t>
  </si>
  <si>
    <t>725291136R00</t>
  </si>
  <si>
    <t xml:space="preserve">Madlo dvojité sklopné bílé  dl. 830 mm </t>
  </si>
  <si>
    <t>725291311U00</t>
  </si>
  <si>
    <t xml:space="preserve">Věšák trojitý </t>
  </si>
  <si>
    <t>725291511U00</t>
  </si>
  <si>
    <t xml:space="preserve">Dávkovač tekutého mýdla na 350ml </t>
  </si>
  <si>
    <t>725291621U00</t>
  </si>
  <si>
    <t xml:space="preserve">Nerez zásobník toaletních papírů </t>
  </si>
  <si>
    <t>725291631U00</t>
  </si>
  <si>
    <t xml:space="preserve">Nerez zásobník papírových ručníků </t>
  </si>
  <si>
    <t>8</t>
  </si>
  <si>
    <t>725330820R00</t>
  </si>
  <si>
    <t xml:space="preserve">Demontáž výlevky diturvitové </t>
  </si>
  <si>
    <t>725334301RT1</t>
  </si>
  <si>
    <t>Nálevka se sifonem PP HL21, DN 40 rozměry 78x55 mm,výška 100 mm</t>
  </si>
  <si>
    <t>725530151R00</t>
  </si>
  <si>
    <t xml:space="preserve">Ventil pojistný TE 1847 DN 20 </t>
  </si>
  <si>
    <t>725530823R00</t>
  </si>
  <si>
    <t xml:space="preserve">Demontáž, zásobník elektrický tlakový  200 l </t>
  </si>
  <si>
    <t>725530823R01</t>
  </si>
  <si>
    <t>Demontáž, zásobník elektrický tlakový  200 l k použití</t>
  </si>
  <si>
    <t>725530922R00</t>
  </si>
  <si>
    <t xml:space="preserve">Zpětná montáž zásobníků tlakových 125 l </t>
  </si>
  <si>
    <t>725531101U00</t>
  </si>
  <si>
    <t xml:space="preserve">El ohřívač zásobník beztlak 5l/2kW SN 5 Si </t>
  </si>
  <si>
    <t>725531102U00</t>
  </si>
  <si>
    <t xml:space="preserve">El ohřívač zásobník beztlak 10l/2kW SNU 10 Si </t>
  </si>
  <si>
    <t>725534225R00</t>
  </si>
  <si>
    <t xml:space="preserve">Ohřívač elek. zásob. závěsný  OKCE 125 </t>
  </si>
  <si>
    <t>725810402R00</t>
  </si>
  <si>
    <t xml:space="preserve">Ventil rohový s přípoj. trubičkou G 1/2 </t>
  </si>
  <si>
    <t>725811116U00</t>
  </si>
  <si>
    <t xml:space="preserve">Ventil stěna pev výtok G1/2 </t>
  </si>
  <si>
    <t>725823111RT1</t>
  </si>
  <si>
    <t>Baterie umyvadlová stoján. ruční standardní</t>
  </si>
  <si>
    <t>725823114RT1</t>
  </si>
  <si>
    <t>Baterie dřezová stojánková ruční, standardní</t>
  </si>
  <si>
    <t>725823671RT1</t>
  </si>
  <si>
    <t>Baterie automat. umyvadlová termostat. stojánková standardní</t>
  </si>
  <si>
    <t>725825111RT1</t>
  </si>
  <si>
    <t>Baterie umyvadlová nástěnná ruční standardní</t>
  </si>
  <si>
    <t>725825114RT1</t>
  </si>
  <si>
    <t>Baterie dřezová nástěnná ruční standardní</t>
  </si>
  <si>
    <t>72586 R</t>
  </si>
  <si>
    <t xml:space="preserve">Kondenzátní sifon HL 136 </t>
  </si>
  <si>
    <t>725860201RT1</t>
  </si>
  <si>
    <t>Sifon dřezový HL100, 6/4 ", přípoj myčka, pračka zpětná klapka, DN 40, 50, kulový kloub na odtoku</t>
  </si>
  <si>
    <t>725980113R00</t>
  </si>
  <si>
    <t xml:space="preserve">Dvířka vanová 300 x 300 mm </t>
  </si>
  <si>
    <t>č.76:4</t>
  </si>
  <si>
    <t>kanalizace:15</t>
  </si>
  <si>
    <t>725980121R00</t>
  </si>
  <si>
    <t xml:space="preserve">Dvířka z plastu, 150 x 150 mm </t>
  </si>
  <si>
    <t>stoupačky slaboproud:10</t>
  </si>
  <si>
    <t>998725103R00</t>
  </si>
  <si>
    <t xml:space="preserve">Přesun hmot pro zařizovací předměty, výšky do 24 m </t>
  </si>
  <si>
    <t>731</t>
  </si>
  <si>
    <t>Kotelny</t>
  </si>
  <si>
    <t>731191945R00</t>
  </si>
  <si>
    <t xml:space="preserve">Napuštění systému </t>
  </si>
  <si>
    <t>731391815R00</t>
  </si>
  <si>
    <t xml:space="preserve">Vypouštění vody </t>
  </si>
  <si>
    <t>904      R02</t>
  </si>
  <si>
    <t>HZS Topná zkouška</t>
  </si>
  <si>
    <t>732</t>
  </si>
  <si>
    <t>Strojovny</t>
  </si>
  <si>
    <t>904      R01</t>
  </si>
  <si>
    <t>HZS- kontrola a přetěsnění stoupačkových armatur 1.PP 8x, seřízení stávajících čerpadel 2 kpl</t>
  </si>
  <si>
    <t>733</t>
  </si>
  <si>
    <t>Rozvod potrubí</t>
  </si>
  <si>
    <t>722181242RT8</t>
  </si>
  <si>
    <t>Izolace návleková  STABIL tl. stěny 9 mm vnitřní průměr 25 mm</t>
  </si>
  <si>
    <t>722181243RT8</t>
  </si>
  <si>
    <t>Izolace návleková  STABIL tl. stěny 13 mm vnitřní průměr 25 mm</t>
  </si>
  <si>
    <t>733111102R00</t>
  </si>
  <si>
    <t xml:space="preserve">Potrubí závitové bezešvé běžné nízkotlaké DN 10 </t>
  </si>
  <si>
    <t>733111103R00</t>
  </si>
  <si>
    <t xml:space="preserve">Potrubí závitové bezešvé běžné nízkotlaké DN 15 </t>
  </si>
  <si>
    <t>733111104R00</t>
  </si>
  <si>
    <t xml:space="preserve">Potrubí závitové bezešvé běžné nízkotlaké DN 20 </t>
  </si>
  <si>
    <t>733113112R00</t>
  </si>
  <si>
    <t xml:space="preserve">Příplatek za zhotovení přípojky DN 10 </t>
  </si>
  <si>
    <t>733113113R00</t>
  </si>
  <si>
    <t xml:space="preserve">Příplatek za zhotovení přípojky DN 15 </t>
  </si>
  <si>
    <t>733113114R00</t>
  </si>
  <si>
    <t xml:space="preserve">Příplatek za zhotovení přípojky DN 20 </t>
  </si>
  <si>
    <t>733161104R00</t>
  </si>
  <si>
    <t xml:space="preserve">Potrubí měděné  15 x 1 mm, polotvrdé </t>
  </si>
  <si>
    <t>733161106R00</t>
  </si>
  <si>
    <t xml:space="preserve">Potrubí měděné  18 x 1 mm, polotvrdé </t>
  </si>
  <si>
    <t>733161107R00</t>
  </si>
  <si>
    <t xml:space="preserve">Potrubí měděné  22 x 1 mm, polotvrdé </t>
  </si>
  <si>
    <t>733190106R00</t>
  </si>
  <si>
    <t xml:space="preserve">Tlaková zkouška potrubí  DN 32 </t>
  </si>
  <si>
    <t>733191914R00</t>
  </si>
  <si>
    <t xml:space="preserve">Zaslepení potrubí zkováním a zavařením DN 20 </t>
  </si>
  <si>
    <t>733291101U00</t>
  </si>
  <si>
    <t xml:space="preserve">Zkouška těsnosti potrubí Cu -D 35 </t>
  </si>
  <si>
    <t>998733103R00</t>
  </si>
  <si>
    <t xml:space="preserve">Přesun hmot pro rozvody potrubí, výšky do 24 m </t>
  </si>
  <si>
    <t>734</t>
  </si>
  <si>
    <t>Armatury</t>
  </si>
  <si>
    <t>734211112R00</t>
  </si>
  <si>
    <t xml:space="preserve">Ventily odvzdušňovací ot.těles V 4320, G 1/4" </t>
  </si>
  <si>
    <t>734211113R00</t>
  </si>
  <si>
    <t xml:space="preserve">Ventily odvzdušňovací ot.těles V 4320, G 3/8" </t>
  </si>
  <si>
    <t>734221412R00</t>
  </si>
  <si>
    <t xml:space="preserve">Ventily regulační závitové  přímé, G 3/8 </t>
  </si>
  <si>
    <t>734221413R00</t>
  </si>
  <si>
    <t xml:space="preserve">Ventily regulační závitové  přímé, G 1/2 </t>
  </si>
  <si>
    <t>734235122R00</t>
  </si>
  <si>
    <t>734261312RM1</t>
  </si>
  <si>
    <t>Šroubení  rohové, G 3/8 uzavíratelné</t>
  </si>
  <si>
    <t>734261313RM1</t>
  </si>
  <si>
    <t>Šroubení rohové, G 1/2 uzavíratelné</t>
  </si>
  <si>
    <t>734295311R00</t>
  </si>
  <si>
    <t xml:space="preserve">Kohout kul.vypouštěcí,komplet R608 DN 10 </t>
  </si>
  <si>
    <t>998734103R00</t>
  </si>
  <si>
    <t xml:space="preserve">Přesun hmot pro armatury, výšky do 24 m </t>
  </si>
  <si>
    <t>735</t>
  </si>
  <si>
    <t>Otopná tělesa</t>
  </si>
  <si>
    <t>735000911R00</t>
  </si>
  <si>
    <t xml:space="preserve">Oprava-vyregulování ventilů s ručním ovládáním </t>
  </si>
  <si>
    <t>735111630R00</t>
  </si>
  <si>
    <t xml:space="preserve">Tělesa otopná litinová Termo, 500/95 </t>
  </si>
  <si>
    <t>90*0,17</t>
  </si>
  <si>
    <t>735111650R00</t>
  </si>
  <si>
    <t xml:space="preserve">Tělesa otopná litinová Termo, 500/130 </t>
  </si>
  <si>
    <t>144,0*0,25</t>
  </si>
  <si>
    <t>735111810R00</t>
  </si>
  <si>
    <t>Demontáž těles otopných litinových článkových do sběrny</t>
  </si>
  <si>
    <t>90,0*0,17</t>
  </si>
  <si>
    <t>735111810R01</t>
  </si>
  <si>
    <t>Demontáž těles otopných litinových článkových k použití</t>
  </si>
  <si>
    <t>735117110R00</t>
  </si>
  <si>
    <t xml:space="preserve">Odpojení a připojení těles po nátěru </t>
  </si>
  <si>
    <t>180,0</t>
  </si>
  <si>
    <t>735118110R00</t>
  </si>
  <si>
    <t xml:space="preserve">Tlaková zkouška otopných těles litinových - vodou </t>
  </si>
  <si>
    <t>735119140R00</t>
  </si>
  <si>
    <t>Montáž těles otopných litinových článkových stávající</t>
  </si>
  <si>
    <t>735890803R00</t>
  </si>
  <si>
    <t xml:space="preserve">Přemístění demont. hmot - otop. těles, H 12 - 24 m </t>
  </si>
  <si>
    <t>998735103R00</t>
  </si>
  <si>
    <t xml:space="preserve">Přesun hmot pro otopná tělesa, výšky do 24 m </t>
  </si>
  <si>
    <t>762</t>
  </si>
  <si>
    <t>Konstrukce tesařské</t>
  </si>
  <si>
    <t>762512245R00</t>
  </si>
  <si>
    <t xml:space="preserve">Položení podlah pod PVC </t>
  </si>
  <si>
    <t>PVC:602,5005</t>
  </si>
  <si>
    <t>koberce:872,571</t>
  </si>
  <si>
    <t>762521812R00</t>
  </si>
  <si>
    <t xml:space="preserve">Demontáž podlah bez polštářů z prken tl. do 5 cm </t>
  </si>
  <si>
    <t>prahy:</t>
  </si>
  <si>
    <t>2.NP:1,3*0,5</t>
  </si>
  <si>
    <t>1,3*0,65</t>
  </si>
  <si>
    <t>1,3*0,8*11</t>
  </si>
  <si>
    <t>1,3*0,9*2</t>
  </si>
  <si>
    <t>3.NP:1,3*0,5</t>
  </si>
  <si>
    <t>1,3*0,65*12</t>
  </si>
  <si>
    <t>762595000R00</t>
  </si>
  <si>
    <t xml:space="preserve">Spojovací a ochranné prostředky k položení podlah </t>
  </si>
  <si>
    <t>(602,5005+872,571)*0,018</t>
  </si>
  <si>
    <t>7629</t>
  </si>
  <si>
    <t>Vyřezání a úprava drážek pro rozvody slaboproudu v dřevěných podlahách š. 80 cm,vyspravení povlaků</t>
  </si>
  <si>
    <t>neupravované místnosti:</t>
  </si>
  <si>
    <t>nebyly provedeny sondy:</t>
  </si>
  <si>
    <t>2.NP:3,4+4,0+3,8+3,1+2,6+7,4+11,0</t>
  </si>
  <si>
    <t>60726121</t>
  </si>
  <si>
    <t>Deska dřevoštěpková OSB 3 B - 4PD tl. 18 mm</t>
  </si>
  <si>
    <t>(602,5005+872,571)*1,1</t>
  </si>
  <si>
    <t>998762103R00</t>
  </si>
  <si>
    <t xml:space="preserve">Přesun hmot pro tesařské konstrukce, výšky do 24 m </t>
  </si>
  <si>
    <t>764</t>
  </si>
  <si>
    <t>Konstrukce klempířské</t>
  </si>
  <si>
    <t>764351207R00</t>
  </si>
  <si>
    <t xml:space="preserve">Žlaby z Pz plechu  čtyřhranné,rš 500 mm </t>
  </si>
  <si>
    <t>764451204R00</t>
  </si>
  <si>
    <t xml:space="preserve">Trouby z Pz plechu, čtvercové o str. 150mm </t>
  </si>
  <si>
    <t>slaboproud stoupačky:1,4*2</t>
  </si>
  <si>
    <t>0,9*2</t>
  </si>
  <si>
    <t>76491</t>
  </si>
  <si>
    <t>Prostup  střechou - bednění a plech falc. úprava krytiny do 0,25 m2</t>
  </si>
  <si>
    <t>VZT:9</t>
  </si>
  <si>
    <t>kanalizace:8</t>
  </si>
  <si>
    <t>76492</t>
  </si>
  <si>
    <t>Odkkrytí a zakrytí krytiny z Pz falcovaného plechu s beněním pro úmístění VZT strojovny skrz střechu</t>
  </si>
  <si>
    <t>VZT:10,0</t>
  </si>
  <si>
    <t>po komínech:2,0*2</t>
  </si>
  <si>
    <t>998764103R00</t>
  </si>
  <si>
    <t xml:space="preserve">Přesun hmot pro klempířské konstr., výšky do 24 m </t>
  </si>
  <si>
    <t>766</t>
  </si>
  <si>
    <t>Konstrukce truhlářské</t>
  </si>
  <si>
    <t>76601</t>
  </si>
  <si>
    <t>Dveře vnitřní č.8, dvoukř. plné hladké masiv D+M bílé 120/245 cm s deštěnou zárubní tl. zdiva 60 cm</t>
  </si>
  <si>
    <t>76602</t>
  </si>
  <si>
    <t>Dtto,180/210 cm č.11,,obložková zárubeň tl. 15 cm dveře EW 30 DP3-C,kování klika-klika</t>
  </si>
  <si>
    <t>76602a</t>
  </si>
  <si>
    <t xml:space="preserve">Dtto,č.11a ,kování koule-klika </t>
  </si>
  <si>
    <t>76604</t>
  </si>
  <si>
    <t>Prosklená stěna č. 19 s obloukem 280/387-426 cm s kyvnými dveřmi 160/220 cm komplet D+M</t>
  </si>
  <si>
    <t>76605</t>
  </si>
  <si>
    <t>Dtto,č. 20 , 290/423 cm s dveřmi 160/220 cm komplet D+M</t>
  </si>
  <si>
    <t>76606</t>
  </si>
  <si>
    <t>Dřevěná obložka otvoru masiv bílá č. 21 80/197 cm tl. stěny 15 cm  D+M</t>
  </si>
  <si>
    <t>76607</t>
  </si>
  <si>
    <t>Dělící stěny na WC z HPL desek v. 220 cm od podlahy 15 cm,nohy nerez č. 22,23 D+M</t>
  </si>
  <si>
    <t>(1,65+0,9)*2,05</t>
  </si>
  <si>
    <t>(1,65*2+3,15)*2,05</t>
  </si>
  <si>
    <t>-0,6*1,85*4</t>
  </si>
  <si>
    <t>76608</t>
  </si>
  <si>
    <t>Dveře WC z HPL desek do příček z HPL desek 60/185 cm č.22,23</t>
  </si>
  <si>
    <t>76609</t>
  </si>
  <si>
    <t>Stávající dveřní křídla č.13 -výměna kování koule-klika,zámek s vložkou</t>
  </si>
  <si>
    <t>9a:1</t>
  </si>
  <si>
    <t>13:4</t>
  </si>
  <si>
    <t>76610</t>
  </si>
  <si>
    <t>Výměna kování dvoukřídlových dveří D+M koule-klika se štítky</t>
  </si>
  <si>
    <t>č.74:7</t>
  </si>
  <si>
    <t>76611</t>
  </si>
  <si>
    <t xml:space="preserve">Dtto,klika-klika se štítky D+M </t>
  </si>
  <si>
    <t>č. 73:8</t>
  </si>
  <si>
    <t>76612</t>
  </si>
  <si>
    <t>Demontáž obložkové zárubně,přemístění a montáž obložkové zárubně+úprava 130*250/65 cm</t>
  </si>
  <si>
    <t>stávající obložku přesunout:1</t>
  </si>
  <si>
    <t>766661112R00</t>
  </si>
  <si>
    <t xml:space="preserve">Montáž dveří do ocelové zárubně, 1kř.do 0,8 m </t>
  </si>
  <si>
    <t>dveře č. 1:4</t>
  </si>
  <si>
    <t>dveře č. 3:4</t>
  </si>
  <si>
    <t>dveře č. 14:2</t>
  </si>
  <si>
    <t>766670011R00</t>
  </si>
  <si>
    <t>Montáž obložkové zárubně a dřevěného křídla dveří typové dveře</t>
  </si>
  <si>
    <t>č. 4:19</t>
  </si>
  <si>
    <t>č. 5:2</t>
  </si>
  <si>
    <t>č. 5a:4</t>
  </si>
  <si>
    <t>č. 6:2</t>
  </si>
  <si>
    <t>766694123R00</t>
  </si>
  <si>
    <t xml:space="preserve">Montáž parapetních desek š.nad 30 cm,dl.do 260 cm </t>
  </si>
  <si>
    <t>766695212R00</t>
  </si>
  <si>
    <t xml:space="preserve">Montáž prahů dveří jednokřídlových š. do 10 cm </t>
  </si>
  <si>
    <t>1+2+5+2+1</t>
  </si>
  <si>
    <t>766695233R00</t>
  </si>
  <si>
    <t xml:space="preserve">Montáž prahů dveří dvoukřídlových š. nad 10 cm </t>
  </si>
  <si>
    <t>3+22</t>
  </si>
  <si>
    <t>766813114R00</t>
  </si>
  <si>
    <t xml:space="preserve">Montáž kuchyň. linek na stěnu š.do 2,4 m </t>
  </si>
  <si>
    <t>61161713</t>
  </si>
  <si>
    <t>Dveře vnitřní hladké plné 1kř. 60x197 cm dýha bílé + kování,WC zámek</t>
  </si>
  <si>
    <t>č.14:2</t>
  </si>
  <si>
    <t>61161717</t>
  </si>
  <si>
    <t>Dveře vnitřní hladké plné 1kř. 70x197 cm dýha bílé +kování klika-klika,zámek WC 4 ks,vložkový 4 ks</t>
  </si>
  <si>
    <t>č.1:4</t>
  </si>
  <si>
    <t>č. 3:4</t>
  </si>
  <si>
    <t>61161721</t>
  </si>
  <si>
    <t>Dveře vnitřní hladké plné 1kř. 80x197 cm dýha bílé +kování WC zámek 2ks,vložkový 20 ks</t>
  </si>
  <si>
    <t>č.2:2</t>
  </si>
  <si>
    <t>č.4:19</t>
  </si>
  <si>
    <t>61161725</t>
  </si>
  <si>
    <t>Dveře vnitřní hladké plné 1kř. 90x197 cm dýha bílé +kování,zámek vložkový</t>
  </si>
  <si>
    <t>č.5:2</t>
  </si>
  <si>
    <t>č.5a:4</t>
  </si>
  <si>
    <t>č.6:2</t>
  </si>
  <si>
    <t>61181252.A</t>
  </si>
  <si>
    <t>Zárubeň obkladová  š. 80 cm/tl. stěny 7-15cm bílé</t>
  </si>
  <si>
    <t>dveře :</t>
  </si>
  <si>
    <t>č.4:17</t>
  </si>
  <si>
    <t>61181253.A</t>
  </si>
  <si>
    <t>Zárubeň obkladová  š. 90 cm/tl. stěny 7-15cm bílé</t>
  </si>
  <si>
    <t>dveře:</t>
  </si>
  <si>
    <t>61181272.A</t>
  </si>
  <si>
    <t>Zárubeň obkladová  š. 80 cm/tl.stěny 16-35cm bílé</t>
  </si>
  <si>
    <t>dveře č. 4:2</t>
  </si>
  <si>
    <t>61187181</t>
  </si>
  <si>
    <t>Prah dubový délka 90 cm šířka 15 cm tl. 2 cm +lak</t>
  </si>
  <si>
    <t>dveře č. 6:2</t>
  </si>
  <si>
    <t>dveře č. 7:5</t>
  </si>
  <si>
    <t>61187503</t>
  </si>
  <si>
    <t>Prah dubový délka 180 cm šířka 15 cm tl. 2 cm +lak</t>
  </si>
  <si>
    <t>dveře č. 11 a 11a:2</t>
  </si>
  <si>
    <t>61188</t>
  </si>
  <si>
    <t>Prah dubový délka 120 cm šířka 65 cm tl. 2 cm +lak</t>
  </si>
  <si>
    <t>č.24:21</t>
  </si>
  <si>
    <t>61191</t>
  </si>
  <si>
    <t>Přirážka na PO 30 min křídla dveří jenokřídlových + zárubeň</t>
  </si>
  <si>
    <t>61192</t>
  </si>
  <si>
    <t>Přirážka na PO 30 min. dveří dvoukřídlových + zárubeň</t>
  </si>
  <si>
    <t>č.9:1</t>
  </si>
  <si>
    <t>č. 9a:1</t>
  </si>
  <si>
    <t>61193</t>
  </si>
  <si>
    <t>Přirážka na úpravu pro el. otvírač</t>
  </si>
  <si>
    <t>2.NP:11</t>
  </si>
  <si>
    <t>3.NP:12</t>
  </si>
  <si>
    <t>61194</t>
  </si>
  <si>
    <t>Dodávka parapetní desky bukové tl. 26 mm č.77 170/74,5 cm s hliníkovou mřížkou 100/15 cm</t>
  </si>
  <si>
    <t>+ 5 držáků kabelového žlabu:24</t>
  </si>
  <si>
    <t>61195</t>
  </si>
  <si>
    <t>Zárubeň rámová včetně kování,nátěr bílý do otvoru 110/215 cm č.7</t>
  </si>
  <si>
    <t>61196</t>
  </si>
  <si>
    <t>Dtto,zárubeň rámová do otvoru 100/215 cm č. 12</t>
  </si>
  <si>
    <t>6158</t>
  </si>
  <si>
    <t>Linka kuchyňská atypická 240 cm D+M s dřezem,2 plotýnky,lednička</t>
  </si>
  <si>
    <t>č.25:2</t>
  </si>
  <si>
    <t>6159</t>
  </si>
  <si>
    <t>Kuchyňská linka atypická 365 cm s dřezem, 2 plotýnky,lednička,myčka D+M</t>
  </si>
  <si>
    <t>č.26:1</t>
  </si>
  <si>
    <t>998766103R00</t>
  </si>
  <si>
    <t xml:space="preserve">Přesun hmot pro truhlářské konstr., výšky do 24 m </t>
  </si>
  <si>
    <t>767</t>
  </si>
  <si>
    <t>Kovové konstrukce</t>
  </si>
  <si>
    <t>767649191R00</t>
  </si>
  <si>
    <t xml:space="preserve">Montáž doplňků dveří, samozavírače hydraulického </t>
  </si>
  <si>
    <t>č. 9:1</t>
  </si>
  <si>
    <t>č. 11:1</t>
  </si>
  <si>
    <t>č. 11a:1</t>
  </si>
  <si>
    <t>767649193R00</t>
  </si>
  <si>
    <t xml:space="preserve">Montáž doplňků dveří, stavěče křídel </t>
  </si>
  <si>
    <t>č.19:3*2</t>
  </si>
  <si>
    <t>č. 20:2*2</t>
  </si>
  <si>
    <t>767990010RAA</t>
  </si>
  <si>
    <t>Atypické ocelové konstrukce D+M do 5 kg/kus</t>
  </si>
  <si>
    <t>kg</t>
  </si>
  <si>
    <t>topení:150,0</t>
  </si>
  <si>
    <t>54917030</t>
  </si>
  <si>
    <t>Zavírač dveří hydraulický K 204  č.11  stříbrná</t>
  </si>
  <si>
    <t>6</t>
  </si>
  <si>
    <t>5492</t>
  </si>
  <si>
    <t>Stavěč křídla dveří s gumou</t>
  </si>
  <si>
    <t>998767103R00</t>
  </si>
  <si>
    <t xml:space="preserve">Přesun hmot pro zámečnické konstr., výšky do 24 m </t>
  </si>
  <si>
    <t>771</t>
  </si>
  <si>
    <t>Podlahy z dlaždic a obklady</t>
  </si>
  <si>
    <t>771 R</t>
  </si>
  <si>
    <t>Vyspravení šestiúhelníkové dlažby do 10% s vysekáním počkozené ,včetně soklíku</t>
  </si>
  <si>
    <t>2.NP:(25,09+34,81+30,75+15,78+72,6)*1,1</t>
  </si>
  <si>
    <t>3.NP:(55,17+55,17+60,11)*1,1</t>
  </si>
  <si>
    <t>771111141R00</t>
  </si>
  <si>
    <t>Příplatek za diagonální kladení dlažby šestiúhelníková dlažba a čtvercová dlažba+soklík</t>
  </si>
  <si>
    <t>2.NP:(5,57+7,2+24,12)*1,1</t>
  </si>
  <si>
    <t>3.NP:(15,54+16,22)*1,1</t>
  </si>
  <si>
    <t>771575014RAH</t>
  </si>
  <si>
    <t>Dlažba do tmele  30 x 30 cm + soklík dlažba ve specifikaci</t>
  </si>
  <si>
    <t>2.MP dlažba standart:</t>
  </si>
  <si>
    <t>(19,5+13,96)*1,1</t>
  </si>
  <si>
    <t>3.NP:</t>
  </si>
  <si>
    <t>(7,2+16,92+3,97+7,43+55,82+16,96+10,0+2,75)*1,1</t>
  </si>
  <si>
    <t>5971</t>
  </si>
  <si>
    <t>Dlažba dle výběru investora</t>
  </si>
  <si>
    <t>169,961*1,05</t>
  </si>
  <si>
    <t>59763845</t>
  </si>
  <si>
    <t>Dlažba šestiúheníková na plochu a čtyřhranná na kraje a soklík výroba dle dochovalé dlažby</t>
  </si>
  <si>
    <t>75,515*1,05</t>
  </si>
  <si>
    <t>384,428*0,1*1,05</t>
  </si>
  <si>
    <t>998771103R00</t>
  </si>
  <si>
    <t xml:space="preserve">Přesun hmot pro podlahy z dlaždic, výšky do 24 m </t>
  </si>
  <si>
    <t>772</t>
  </si>
  <si>
    <t>Kamenné  dlažby</t>
  </si>
  <si>
    <t>772500010RAB</t>
  </si>
  <si>
    <t>Dlažba z desek z přírodního kamene prostá broušená žula, tloušťka 3 cm + soklík</t>
  </si>
  <si>
    <t>2.NP:(8,6+7,28+8,6)*1,1</t>
  </si>
  <si>
    <t>3.NP:(7,02+8,98)*1,1</t>
  </si>
  <si>
    <t>775</t>
  </si>
  <si>
    <t>Podlahy vlysové a parketové</t>
  </si>
  <si>
    <t>775521800R00</t>
  </si>
  <si>
    <t>Demontáž podlah vlysových včetně lišt alt. dřevotříska</t>
  </si>
  <si>
    <t>Začátek provozního součtu</t>
  </si>
  <si>
    <t>2.NP:6,8*3,6</t>
  </si>
  <si>
    <t>82,7+72,5</t>
  </si>
  <si>
    <t>54,8*2</t>
  </si>
  <si>
    <t>23,03+49,34+24,42+24,58+57,25+48,02+73,17+24,48+12,28+16,85+43,24</t>
  </si>
  <si>
    <t>23,77+17,3+13,96+16,53+34,62+40,2</t>
  </si>
  <si>
    <t>3,NP:17,17+85,25+73,58+80,72</t>
  </si>
  <si>
    <t>17,17+5,37+31,78+77,69+23,8+56,5+21,55+14,39+18,23+77,48+113,26</t>
  </si>
  <si>
    <t>114,77+23,4*2+52,02+5,65+15,82</t>
  </si>
  <si>
    <t>(8,21+16,69+16,63+23,38+12,77)*3</t>
  </si>
  <si>
    <t>Konec provozního součtu</t>
  </si>
  <si>
    <t>2014,36*2</t>
  </si>
  <si>
    <t>776</t>
  </si>
  <si>
    <t>Podlahy povlakové</t>
  </si>
  <si>
    <t>776511820R00</t>
  </si>
  <si>
    <t xml:space="preserve">Odstranění PVC a koberců lepených s podložkou </t>
  </si>
  <si>
    <t>114,77+23,4*2+52,02+5,65+15,82+8,21+16,69+16,63+23,38+12,77</t>
  </si>
  <si>
    <t>77659</t>
  </si>
  <si>
    <t xml:space="preserve">Oprava povlakové podlahy </t>
  </si>
  <si>
    <t>2,29,2,31-36:(3,4+4,0+3,8+3,2+2,6+7,4+11,15)*0,8</t>
  </si>
  <si>
    <t>podlahové kanálky:</t>
  </si>
  <si>
    <t>776520010RAI</t>
  </si>
  <si>
    <t>Podlaha povlaková z PVC pásů, PVC lišta pouze položení, podlahovina ve specifikaci</t>
  </si>
  <si>
    <t>54,96+73,17+54,54+39,2+4,59+6,24</t>
  </si>
  <si>
    <t>15,38+22,61+58,54+44,12+55,81+81,04+63,61</t>
  </si>
  <si>
    <t>573,81*1,05</t>
  </si>
  <si>
    <t>776570020RAI</t>
  </si>
  <si>
    <t>Podlaha povlaková textilní lepená, soklík-lišta pouze položení, koberec ve specifikaci</t>
  </si>
  <si>
    <t>25,7+19,2+22,99+30,38+17,82+24,12+29,45+26,97+19,34+28,96+23,77</t>
  </si>
  <si>
    <t>17,3+16,53+34,62+15,11+21,57</t>
  </si>
  <si>
    <t>40,56+43,5+28,3+28,24+48,02+32,17+23,17+31,34</t>
  </si>
  <si>
    <t>53,38+26,18+26,18+26,18+27,53+22,44</t>
  </si>
  <si>
    <t>831,02*1,05</t>
  </si>
  <si>
    <t>28412232</t>
  </si>
  <si>
    <t>Podlahovina PVC dle výběru investora</t>
  </si>
  <si>
    <t>602,5005*1,05</t>
  </si>
  <si>
    <t>69741046</t>
  </si>
  <si>
    <t>Koberec zátěžový dle výběru investora</t>
  </si>
  <si>
    <t>872,571*1,05</t>
  </si>
  <si>
    <t>998776103R00</t>
  </si>
  <si>
    <t xml:space="preserve">Přesun hmot pro podlahy povlakové, výšky do 24 m </t>
  </si>
  <si>
    <t>781</t>
  </si>
  <si>
    <t>Obklady keramické</t>
  </si>
  <si>
    <t>781415014RAA</t>
  </si>
  <si>
    <t>Obklad pórovinový do tmele  20 x 15 cm D+M+doplňky</t>
  </si>
  <si>
    <t>kuchyňské linky:2,4*0,6*3</t>
  </si>
  <si>
    <t>0,6*0,6</t>
  </si>
  <si>
    <t>2.NP :</t>
  </si>
  <si>
    <t>(1,5+1,2)*2*2,0*3</t>
  </si>
  <si>
    <t>0,9*0,15*3</t>
  </si>
  <si>
    <t>-0,7*2,0*3</t>
  </si>
  <si>
    <t>(6,4+2,15)*2*2,0</t>
  </si>
  <si>
    <t>-0,8*2,0</t>
  </si>
  <si>
    <t>(2,55+1,75)*2*2,0</t>
  </si>
  <si>
    <t>(1,8+0,9)*2*0,8</t>
  </si>
  <si>
    <t>(1,65+0,9)*2*1,2</t>
  </si>
  <si>
    <t>0,9*0,15</t>
  </si>
  <si>
    <t>-0,6*2,0</t>
  </si>
  <si>
    <t>(0,9+1,5)*2*1,2</t>
  </si>
  <si>
    <t>(0,9*1,65)*2*0,8</t>
  </si>
  <si>
    <t>(2,1+2,25)*2*2,0</t>
  </si>
  <si>
    <t>-0,6*2,0*2</t>
  </si>
  <si>
    <t>(0,9+1,9)*2*1,2</t>
  </si>
  <si>
    <t>(0,9+2,05)*2*0,8</t>
  </si>
  <si>
    <t>-0,7*2,0</t>
  </si>
  <si>
    <t>(1,65+2,05)*2*2,0</t>
  </si>
  <si>
    <t>(1,2+2,65)*2*2,0</t>
  </si>
  <si>
    <t>-0,7*2,0*2</t>
  </si>
  <si>
    <t>(1,5+2,65)*2*2,0</t>
  </si>
  <si>
    <t>(1,65+1,85)*2*2,0</t>
  </si>
  <si>
    <t>(2,85+1,65)*2*2,0</t>
  </si>
  <si>
    <t>(1,65+1,65)*2*2,0</t>
  </si>
  <si>
    <t>1,063*(1,2+0,15)*3</t>
  </si>
  <si>
    <t>1,5*1,2*2</t>
  </si>
  <si>
    <t>1,65*0,8*2</t>
  </si>
  <si>
    <t>(1,3*2+3,15)*2,0</t>
  </si>
  <si>
    <t>0,9*(1,2+0,15)</t>
  </si>
  <si>
    <t>1,47*1,2</t>
  </si>
  <si>
    <t>1,62*0,8</t>
  </si>
  <si>
    <t>(1,02+2,65+2,67+1,72)*2,0</t>
  </si>
  <si>
    <t>za umyvadly:1,2*1,4*2</t>
  </si>
  <si>
    <t>1,2*1,4*2</t>
  </si>
  <si>
    <t>782</t>
  </si>
  <si>
    <t>Konstrukce z přírodního kamene</t>
  </si>
  <si>
    <t>7821</t>
  </si>
  <si>
    <t>Očištění kamenného ostění komínových dvířek repase,nátěr Porosil  ZV</t>
  </si>
  <si>
    <t>(1,15*2+0,7)*0,15*11</t>
  </si>
  <si>
    <t>0,06*11</t>
  </si>
  <si>
    <t>783</t>
  </si>
  <si>
    <t>Nátěry</t>
  </si>
  <si>
    <t>783201821R00</t>
  </si>
  <si>
    <t xml:space="preserve">Odstranění nátěrů z kovových konstrukcí opálením </t>
  </si>
  <si>
    <t>ochranné úhelníky:0,07*2*1,0*88</t>
  </si>
  <si>
    <t>783225100R00</t>
  </si>
  <si>
    <t xml:space="preserve">Nátěr syntetický kovových konstrukcí 2x + 1x email </t>
  </si>
  <si>
    <t>topení:0,150*32,0</t>
  </si>
  <si>
    <t>zárubně ocelové:(1,97*2+0,6)*0,21*2</t>
  </si>
  <si>
    <t>(1,97*2+0,7)*0,21*8</t>
  </si>
  <si>
    <t>(1,97*2+0,8)*0,21*2</t>
  </si>
  <si>
    <t>783226100R00</t>
  </si>
  <si>
    <t xml:space="preserve">Nátěr syntetický kovových konstrukcí základní </t>
  </si>
  <si>
    <t>nosníky stropy Ič.16:2,9*2*0,62</t>
  </si>
  <si>
    <t>3,0*4*0,62</t>
  </si>
  <si>
    <t>783324340R00</t>
  </si>
  <si>
    <t xml:space="preserve">Nátěr syntetický litin. radiátorů Z +2x + 2x email </t>
  </si>
  <si>
    <t>51,3+180,0</t>
  </si>
  <si>
    <t>783424140R00</t>
  </si>
  <si>
    <t xml:space="preserve">Nátěr syntetický potrubí do DN 50 mm  Z + 2x email </t>
  </si>
  <si>
    <t>topení:175,0</t>
  </si>
  <si>
    <t>783602823R00</t>
  </si>
  <si>
    <t xml:space="preserve">Odstranění nátěrů truhlářských, dveří opálením </t>
  </si>
  <si>
    <t>783624 R</t>
  </si>
  <si>
    <t>Nátěr truhlářských výrobků,napuštšní,tmelení,f fládrování,včetně vyvěšení a zavěšení+přesun</t>
  </si>
  <si>
    <t>stávající dveře:</t>
  </si>
  <si>
    <t>č.9:1,3*2,5*2*1</t>
  </si>
  <si>
    <t>č. 9a:1,3*2,5*2*1</t>
  </si>
  <si>
    <t>č.10:0,9*2,02*2*7</t>
  </si>
  <si>
    <t>č.13:1,3*2,5*2*4</t>
  </si>
  <si>
    <t>č. 73:1,3*2,5*2*8</t>
  </si>
  <si>
    <t>č.74:1,3*2,5*2*7</t>
  </si>
  <si>
    <t>zárubně ke stávajícím dveřím:</t>
  </si>
  <si>
    <t>č.9:(2,55*2+1,3)*0,85*1</t>
  </si>
  <si>
    <t>č. 9a:(2,55*2+1,3)*0,85*1</t>
  </si>
  <si>
    <t>č.10:(2,02*2+0,9)*0,35*7</t>
  </si>
  <si>
    <t>č. 13:(2,55*2+1,3)*0,85*4</t>
  </si>
  <si>
    <t>č. 73:(2,55*2+1,3)*0,85*3</t>
  </si>
  <si>
    <t>(2,55*2+1,3)*1,0*5</t>
  </si>
  <si>
    <t>č. 74:(2,55*2+1,3)*0,85*3</t>
  </si>
  <si>
    <t>(2,55*2+1,3)*1,0*4</t>
  </si>
  <si>
    <t>přesunutá zárube:(2,55*2+1,3)*0,85*5</t>
  </si>
  <si>
    <t>(2,55*2+1,3)*1,0*2</t>
  </si>
  <si>
    <t>(2,55*2+0,9)*0,35*2</t>
  </si>
  <si>
    <t>784</t>
  </si>
  <si>
    <t>Malby</t>
  </si>
  <si>
    <t>784450021RA0</t>
  </si>
  <si>
    <t xml:space="preserve">Malba ze směsi Remal, penetrace 1x, barevná 2x </t>
  </si>
  <si>
    <t>843,53+5038,52+166,6687+290,264-239,7361+78,0</t>
  </si>
  <si>
    <t>784450026RA0</t>
  </si>
  <si>
    <t xml:space="preserve">Malba směs Remal na SDK, penetrace 1x, barevná 2x </t>
  </si>
  <si>
    <t>2,25*2</t>
  </si>
  <si>
    <t>714,9287*2</t>
  </si>
  <si>
    <t>22,647*2</t>
  </si>
  <si>
    <t>13,0375+1195,58</t>
  </si>
  <si>
    <t>786</t>
  </si>
  <si>
    <t>Čalounické úpravy</t>
  </si>
  <si>
    <t>7861</t>
  </si>
  <si>
    <t xml:space="preserve">Montáž rolet textilních s dodávkou </t>
  </si>
  <si>
    <t>1,55*2,75*23</t>
  </si>
  <si>
    <t>7862</t>
  </si>
  <si>
    <t>Vertikální stínící žaluzie látkové š 155 v.275 cm D+M</t>
  </si>
  <si>
    <t>43</t>
  </si>
  <si>
    <t>78661</t>
  </si>
  <si>
    <t xml:space="preserve">Demontáž  rolet textilních </t>
  </si>
  <si>
    <t>2.NP:1,7*2,75*11</t>
  </si>
  <si>
    <t>3.NP:1,7*2,75*19</t>
  </si>
  <si>
    <t>78662</t>
  </si>
  <si>
    <t xml:space="preserve">Demontáž lamelové žaluzie </t>
  </si>
  <si>
    <t>2.NP:1,7*2,75*10</t>
  </si>
  <si>
    <t>3.NP:1,7*2,75*16</t>
  </si>
  <si>
    <t>M21</t>
  </si>
  <si>
    <t>Elektromontáže</t>
  </si>
  <si>
    <t>211</t>
  </si>
  <si>
    <t>Silnoproud dle samostatného rozpočtu</t>
  </si>
  <si>
    <t>212</t>
  </si>
  <si>
    <t>Slaboproud PZTS,JIS,CCTV dle samostatného rozpočtu</t>
  </si>
  <si>
    <t>213</t>
  </si>
  <si>
    <t>Datové sítě sítě dle samostatného rozpočtu</t>
  </si>
  <si>
    <t>214</t>
  </si>
  <si>
    <t>Měření a regulace dle samostatného rozpočtu</t>
  </si>
  <si>
    <t>M24</t>
  </si>
  <si>
    <t>Montáže vzduchotechnických zařízení</t>
  </si>
  <si>
    <t>241</t>
  </si>
  <si>
    <t>Vzduchotechnika dodávka pro 1.etapu dle samostatného rozpočtu</t>
  </si>
  <si>
    <t>242</t>
  </si>
  <si>
    <t>Vzduchotechnika dodávka pro NTC dle samostatného rozpočtu</t>
  </si>
  <si>
    <t>D96</t>
  </si>
  <si>
    <t>Přesuny suti a vybouraných hmot</t>
  </si>
  <si>
    <t>979990001R01</t>
  </si>
  <si>
    <t>Poplatek za skládku stavební suti odpady PSV</t>
  </si>
  <si>
    <t xml:space="preserve">NEOCEŇOVAT ! </t>
  </si>
  <si>
    <t>NEOCEŇOVAT !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</si>
</sst>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\ yy"/>
    <numFmt numFmtId="165" formatCode="dd/mm/yy"/>
    <numFmt numFmtId="166" formatCode="0.0"/>
    <numFmt numFmtId="167" formatCode="#,##0&quot; Kč&quot;"/>
    <numFmt numFmtId="168" formatCode="hh:mm"/>
  </numFmts>
  <fonts count="4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9"/>
      <name val="Arial"/>
      <family val="2"/>
    </font>
    <font>
      <sz val="8"/>
      <color indexed="53"/>
      <name val="Arial"/>
      <family val="2"/>
    </font>
    <font>
      <b/>
      <i/>
      <sz val="10"/>
      <name val="Arial"/>
      <family val="2"/>
    </font>
    <font>
      <sz val="8"/>
      <color indexed="60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8"/>
      <color rgb="FFFF000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5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</cellStyleXfs>
  <cellXfs count="240">
    <xf numFmtId="0" fontId="0" fillId="0" borderId="0" xfId="0" applyAlignment="1">
      <alignment/>
    </xf>
    <xf numFmtId="0" fontId="19" fillId="18" borderId="10" xfId="0" applyFont="1" applyFill="1" applyBorder="1" applyAlignment="1">
      <alignment horizontal="left"/>
    </xf>
    <xf numFmtId="0" fontId="20" fillId="18" borderId="11" xfId="0" applyFont="1" applyFill="1" applyBorder="1" applyAlignment="1">
      <alignment horizontal="center"/>
    </xf>
    <xf numFmtId="49" fontId="21" fillId="18" borderId="12" xfId="0" applyNumberFormat="1" applyFont="1" applyFill="1" applyBorder="1" applyAlignment="1">
      <alignment horizontal="left"/>
    </xf>
    <xf numFmtId="49" fontId="20" fillId="18" borderId="11" xfId="0" applyNumberFormat="1" applyFont="1" applyFill="1" applyBorder="1" applyAlignment="1">
      <alignment horizontal="center"/>
    </xf>
    <xf numFmtId="0" fontId="20" fillId="0" borderId="13" xfId="0" applyFont="1" applyBorder="1" applyAlignment="1">
      <alignment/>
    </xf>
    <xf numFmtId="49" fontId="20" fillId="0" borderId="14" xfId="0" applyNumberFormat="1" applyFont="1" applyBorder="1" applyAlignment="1">
      <alignment horizontal="left"/>
    </xf>
    <xf numFmtId="0" fontId="1" fillId="0" borderId="15" xfId="0" applyFont="1" applyBorder="1" applyAlignment="1">
      <alignment/>
    </xf>
    <xf numFmtId="0" fontId="20" fillId="0" borderId="16" xfId="0" applyFont="1" applyBorder="1" applyAlignment="1">
      <alignment/>
    </xf>
    <xf numFmtId="49" fontId="20" fillId="0" borderId="17" xfId="0" applyNumberFormat="1" applyFont="1" applyBorder="1" applyAlignment="1">
      <alignment/>
    </xf>
    <xf numFmtId="49" fontId="20" fillId="0" borderId="16" xfId="0" applyNumberFormat="1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 horizontal="left"/>
    </xf>
    <xf numFmtId="0" fontId="19" fillId="0" borderId="15" xfId="0" applyFont="1" applyBorder="1" applyAlignment="1">
      <alignment/>
    </xf>
    <xf numFmtId="49" fontId="20" fillId="0" borderId="19" xfId="0" applyNumberFormat="1" applyFont="1" applyBorder="1" applyAlignment="1">
      <alignment horizontal="left"/>
    </xf>
    <xf numFmtId="49" fontId="19" fillId="18" borderId="15" xfId="0" applyNumberFormat="1" applyFont="1" applyFill="1" applyBorder="1" applyAlignment="1">
      <alignment/>
    </xf>
    <xf numFmtId="49" fontId="1" fillId="18" borderId="16" xfId="0" applyNumberFormat="1" applyFont="1" applyFill="1" applyBorder="1" applyAlignment="1">
      <alignment/>
    </xf>
    <xf numFmtId="49" fontId="19" fillId="18" borderId="17" xfId="0" applyNumberFormat="1" applyFont="1" applyFill="1" applyBorder="1" applyAlignment="1">
      <alignment/>
    </xf>
    <xf numFmtId="49" fontId="1" fillId="18" borderId="17" xfId="0" applyNumberFormat="1" applyFont="1" applyFill="1" applyBorder="1" applyAlignment="1">
      <alignment/>
    </xf>
    <xf numFmtId="0" fontId="20" fillId="0" borderId="18" xfId="0" applyFont="1" applyFill="1" applyBorder="1" applyAlignment="1">
      <alignment/>
    </xf>
    <xf numFmtId="3" fontId="20" fillId="0" borderId="19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19" fillId="18" borderId="20" xfId="0" applyNumberFormat="1" applyFont="1" applyFill="1" applyBorder="1" applyAlignment="1">
      <alignment/>
    </xf>
    <xf numFmtId="49" fontId="1" fillId="18" borderId="21" xfId="0" applyNumberFormat="1" applyFont="1" applyFill="1" applyBorder="1" applyAlignment="1">
      <alignment/>
    </xf>
    <xf numFmtId="49" fontId="19" fillId="18" borderId="0" xfId="0" applyNumberFormat="1" applyFont="1" applyFill="1" applyBorder="1" applyAlignment="1">
      <alignment/>
    </xf>
    <xf numFmtId="49" fontId="1" fillId="18" borderId="0" xfId="0" applyNumberFormat="1" applyFont="1" applyFill="1" applyBorder="1" applyAlignment="1">
      <alignment/>
    </xf>
    <xf numFmtId="49" fontId="20" fillId="0" borderId="18" xfId="0" applyNumberFormat="1" applyFont="1" applyBorder="1" applyAlignment="1">
      <alignment horizontal="left"/>
    </xf>
    <xf numFmtId="0" fontId="20" fillId="0" borderId="22" xfId="0" applyFont="1" applyBorder="1" applyAlignment="1">
      <alignment/>
    </xf>
    <xf numFmtId="0" fontId="20" fillId="0" borderId="18" xfId="0" applyNumberFormat="1" applyFont="1" applyBorder="1" applyAlignment="1">
      <alignment/>
    </xf>
    <xf numFmtId="0" fontId="20" fillId="0" borderId="23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0" fillId="0" borderId="23" xfId="0" applyFont="1" applyBorder="1" applyAlignment="1">
      <alignment horizontal="left"/>
    </xf>
    <xf numFmtId="0" fontId="0" fillId="0" borderId="0" xfId="0" applyBorder="1" applyAlignment="1">
      <alignment/>
    </xf>
    <xf numFmtId="0" fontId="20" fillId="0" borderId="18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18" xfId="0" applyFont="1" applyBorder="1" applyAlignment="1">
      <alignment/>
    </xf>
    <xf numFmtId="164" fontId="20" fillId="0" borderId="23" xfId="0" applyNumberFormat="1" applyFont="1" applyBorder="1" applyAlignment="1">
      <alignment/>
    </xf>
    <xf numFmtId="3" fontId="0" fillId="0" borderId="0" xfId="0" applyNumberFormat="1" applyAlignment="1">
      <alignment/>
    </xf>
    <xf numFmtId="0" fontId="20" fillId="0" borderId="15" xfId="0" applyFont="1" applyBorder="1" applyAlignment="1">
      <alignment/>
    </xf>
    <xf numFmtId="0" fontId="20" fillId="0" borderId="13" xfId="0" applyFont="1" applyBorder="1" applyAlignment="1">
      <alignment horizontal="left"/>
    </xf>
    <xf numFmtId="0" fontId="20" fillId="0" borderId="24" xfId="0" applyFont="1" applyBorder="1" applyAlignment="1">
      <alignment horizontal="left"/>
    </xf>
    <xf numFmtId="0" fontId="19" fillId="18" borderId="25" xfId="0" applyFont="1" applyFill="1" applyBorder="1" applyAlignment="1">
      <alignment horizontal="left"/>
    </xf>
    <xf numFmtId="0" fontId="1" fillId="18" borderId="26" xfId="0" applyFont="1" applyFill="1" applyBorder="1" applyAlignment="1">
      <alignment horizontal="left"/>
    </xf>
    <xf numFmtId="0" fontId="1" fillId="18" borderId="27" xfId="0" applyFont="1" applyFill="1" applyBorder="1" applyAlignment="1">
      <alignment horizontal="center"/>
    </xf>
    <xf numFmtId="0" fontId="19" fillId="18" borderId="27" xfId="0" applyFont="1" applyFill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3" fontId="1" fillId="0" borderId="14" xfId="0" applyNumberFormat="1" applyFont="1" applyBorder="1" applyAlignment="1" applyProtection="1">
      <alignment/>
      <protection locked="0"/>
    </xf>
    <xf numFmtId="0" fontId="22" fillId="0" borderId="10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2" fillId="0" borderId="15" xfId="0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9" xfId="0" applyFont="1" applyBorder="1" applyAlignment="1">
      <alignment shrinkToFit="1"/>
    </xf>
    <xf numFmtId="0" fontId="1" fillId="0" borderId="3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32" xfId="0" applyNumberFormat="1" applyFont="1" applyBorder="1" applyAlignment="1" applyProtection="1">
      <alignment/>
      <protection locked="0"/>
    </xf>
    <xf numFmtId="0" fontId="1" fillId="0" borderId="33" xfId="0" applyFont="1" applyBorder="1" applyAlignment="1">
      <alignment/>
    </xf>
    <xf numFmtId="3" fontId="1" fillId="0" borderId="34" xfId="0" applyNumberFormat="1" applyFont="1" applyBorder="1" applyAlignment="1">
      <alignment/>
    </xf>
    <xf numFmtId="0" fontId="1" fillId="0" borderId="35" xfId="0" applyFont="1" applyBorder="1" applyAlignment="1">
      <alignment/>
    </xf>
    <xf numFmtId="0" fontId="19" fillId="18" borderId="10" xfId="0" applyFont="1" applyFill="1" applyBorder="1" applyAlignment="1">
      <alignment/>
    </xf>
    <xf numFmtId="0" fontId="19" fillId="18" borderId="12" xfId="0" applyFont="1" applyFill="1" applyBorder="1" applyAlignment="1">
      <alignment/>
    </xf>
    <xf numFmtId="0" fontId="19" fillId="18" borderId="11" xfId="0" applyFont="1" applyFill="1" applyBorder="1" applyAlignment="1" applyProtection="1">
      <alignment/>
      <protection locked="0"/>
    </xf>
    <xf numFmtId="0" fontId="19" fillId="18" borderId="36" xfId="0" applyFont="1" applyFill="1" applyBorder="1" applyAlignment="1">
      <alignment/>
    </xf>
    <xf numFmtId="0" fontId="19" fillId="18" borderId="37" xfId="0" applyFont="1" applyFill="1" applyBorder="1" applyAlignment="1">
      <alignment/>
    </xf>
    <xf numFmtId="0" fontId="1" fillId="0" borderId="21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38" xfId="0" applyFont="1" applyBorder="1" applyAlignment="1">
      <alignment/>
    </xf>
    <xf numFmtId="0" fontId="1" fillId="0" borderId="39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right"/>
    </xf>
    <xf numFmtId="165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40" xfId="0" applyFont="1" applyBorder="1" applyAlignment="1" applyProtection="1">
      <alignment/>
      <protection locked="0"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166" fontId="1" fillId="0" borderId="44" xfId="0" applyNumberFormat="1" applyFont="1" applyBorder="1" applyAlignment="1">
      <alignment horizontal="right"/>
    </xf>
    <xf numFmtId="0" fontId="1" fillId="0" borderId="44" xfId="0" applyFont="1" applyBorder="1" applyAlignment="1">
      <alignment/>
    </xf>
    <xf numFmtId="0" fontId="1" fillId="0" borderId="17" xfId="0" applyFont="1" applyBorder="1" applyAlignment="1">
      <alignment/>
    </xf>
    <xf numFmtId="166" fontId="1" fillId="0" borderId="16" xfId="0" applyNumberFormat="1" applyFont="1" applyBorder="1" applyAlignment="1">
      <alignment horizontal="right"/>
    </xf>
    <xf numFmtId="0" fontId="23" fillId="18" borderId="33" xfId="0" applyFont="1" applyFill="1" applyBorder="1" applyAlignment="1">
      <alignment/>
    </xf>
    <xf numFmtId="0" fontId="23" fillId="18" borderId="34" xfId="0" applyFont="1" applyFill="1" applyBorder="1" applyAlignment="1">
      <alignment/>
    </xf>
    <xf numFmtId="0" fontId="23" fillId="18" borderId="35" xfId="0" applyFont="1" applyFill="1" applyBorder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49" fontId="19" fillId="0" borderId="45" xfId="46" applyNumberFormat="1" applyFont="1" applyBorder="1">
      <alignment/>
      <protection/>
    </xf>
    <xf numFmtId="49" fontId="1" fillId="0" borderId="45" xfId="46" applyNumberFormat="1" applyFont="1" applyBorder="1">
      <alignment/>
      <protection/>
    </xf>
    <xf numFmtId="49" fontId="1" fillId="0" borderId="45" xfId="46" applyNumberFormat="1" applyFont="1" applyBorder="1" applyAlignment="1">
      <alignment horizontal="right"/>
      <protection/>
    </xf>
    <xf numFmtId="0" fontId="1" fillId="0" borderId="46" xfId="46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 applyAlignment="1">
      <alignment/>
    </xf>
    <xf numFmtId="49" fontId="19" fillId="0" borderId="48" xfId="46" applyNumberFormat="1" applyFont="1" applyBorder="1">
      <alignment/>
      <protection/>
    </xf>
    <xf numFmtId="49" fontId="1" fillId="0" borderId="48" xfId="46" applyNumberFormat="1" applyFont="1" applyBorder="1">
      <alignment/>
      <protection/>
    </xf>
    <xf numFmtId="49" fontId="1" fillId="0" borderId="48" xfId="46" applyNumberFormat="1" applyFont="1" applyBorder="1" applyAlignment="1">
      <alignment horizontal="right"/>
      <protection/>
    </xf>
    <xf numFmtId="0" fontId="1" fillId="0" borderId="0" xfId="0" applyFont="1" applyAlignment="1">
      <alignment/>
    </xf>
    <xf numFmtId="49" fontId="19" fillId="18" borderId="25" xfId="0" applyNumberFormat="1" applyFont="1" applyFill="1" applyBorder="1" applyAlignment="1">
      <alignment horizontal="center"/>
    </xf>
    <xf numFmtId="0" fontId="19" fillId="18" borderId="26" xfId="0" applyFont="1" applyFill="1" applyBorder="1" applyAlignment="1">
      <alignment horizontal="center"/>
    </xf>
    <xf numFmtId="0" fontId="19" fillId="18" borderId="49" xfId="0" applyFont="1" applyFill="1" applyBorder="1" applyAlignment="1">
      <alignment horizontal="center"/>
    </xf>
    <xf numFmtId="0" fontId="19" fillId="18" borderId="50" xfId="0" applyFont="1" applyFill="1" applyBorder="1" applyAlignment="1">
      <alignment horizontal="center"/>
    </xf>
    <xf numFmtId="0" fontId="19" fillId="18" borderId="51" xfId="0" applyFont="1" applyFill="1" applyBorder="1" applyAlignment="1">
      <alignment horizontal="center"/>
    </xf>
    <xf numFmtId="49" fontId="20" fillId="0" borderId="20" xfId="0" applyNumberFormat="1" applyFont="1" applyBorder="1" applyAlignment="1">
      <alignment/>
    </xf>
    <xf numFmtId="0" fontId="20" fillId="0" borderId="0" xfId="0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0" borderId="21" xfId="0" applyNumberFormat="1" applyFont="1" applyBorder="1" applyAlignment="1" applyProtection="1">
      <alignment/>
      <protection locked="0"/>
    </xf>
    <xf numFmtId="3" fontId="1" fillId="0" borderId="52" xfId="0" applyNumberFormat="1" applyFont="1" applyBorder="1" applyAlignment="1" applyProtection="1">
      <alignment/>
      <protection locked="0"/>
    </xf>
    <xf numFmtId="3" fontId="1" fillId="0" borderId="53" xfId="0" applyNumberFormat="1" applyFont="1" applyBorder="1" applyAlignment="1" applyProtection="1">
      <alignment/>
      <protection locked="0"/>
    </xf>
    <xf numFmtId="0" fontId="19" fillId="18" borderId="25" xfId="0" applyFont="1" applyFill="1" applyBorder="1" applyAlignment="1">
      <alignment/>
    </xf>
    <xf numFmtId="0" fontId="19" fillId="18" borderId="26" xfId="0" applyFont="1" applyFill="1" applyBorder="1" applyAlignment="1">
      <alignment/>
    </xf>
    <xf numFmtId="3" fontId="19" fillId="18" borderId="27" xfId="0" applyNumberFormat="1" applyFont="1" applyFill="1" applyBorder="1" applyAlignment="1">
      <alignment/>
    </xf>
    <xf numFmtId="3" fontId="19" fillId="18" borderId="49" xfId="0" applyNumberFormat="1" applyFont="1" applyFill="1" applyBorder="1" applyAlignment="1" applyProtection="1">
      <alignment/>
      <protection locked="0"/>
    </xf>
    <xf numFmtId="3" fontId="19" fillId="18" borderId="50" xfId="0" applyNumberFormat="1" applyFont="1" applyFill="1" applyBorder="1" applyAlignment="1" applyProtection="1">
      <alignment/>
      <protection locked="0"/>
    </xf>
    <xf numFmtId="3" fontId="19" fillId="18" borderId="51" xfId="0" applyNumberFormat="1" applyFont="1" applyFill="1" applyBorder="1" applyAlignment="1" applyProtection="1">
      <alignment/>
      <protection locked="0"/>
    </xf>
    <xf numFmtId="0" fontId="26" fillId="0" borderId="0" xfId="0" applyFont="1" applyAlignment="1">
      <alignment/>
    </xf>
    <xf numFmtId="0" fontId="22" fillId="0" borderId="0" xfId="0" applyFont="1" applyAlignment="1">
      <alignment/>
    </xf>
    <xf numFmtId="0" fontId="1" fillId="18" borderId="37" xfId="0" applyFont="1" applyFill="1" applyBorder="1" applyAlignment="1">
      <alignment/>
    </xf>
    <xf numFmtId="0" fontId="19" fillId="18" borderId="54" xfId="0" applyFont="1" applyFill="1" applyBorder="1" applyAlignment="1">
      <alignment horizontal="right"/>
    </xf>
    <xf numFmtId="0" fontId="19" fillId="18" borderId="12" xfId="0" applyFont="1" applyFill="1" applyBorder="1" applyAlignment="1">
      <alignment horizontal="right"/>
    </xf>
    <xf numFmtId="0" fontId="19" fillId="18" borderId="11" xfId="0" applyFont="1" applyFill="1" applyBorder="1" applyAlignment="1">
      <alignment horizontal="center"/>
    </xf>
    <xf numFmtId="4" fontId="21" fillId="18" borderId="12" xfId="0" applyNumberFormat="1" applyFont="1" applyFill="1" applyBorder="1" applyAlignment="1">
      <alignment horizontal="right"/>
    </xf>
    <xf numFmtId="4" fontId="21" fillId="18" borderId="37" xfId="0" applyNumberFormat="1" applyFont="1" applyFill="1" applyBorder="1" applyAlignment="1">
      <alignment horizontal="right"/>
    </xf>
    <xf numFmtId="0" fontId="22" fillId="0" borderId="31" xfId="0" applyFont="1" applyBorder="1" applyAlignment="1">
      <alignment/>
    </xf>
    <xf numFmtId="0" fontId="1" fillId="0" borderId="24" xfId="0" applyFont="1" applyBorder="1" applyAlignment="1">
      <alignment/>
    </xf>
    <xf numFmtId="3" fontId="1" fillId="0" borderId="30" xfId="0" applyNumberFormat="1" applyFont="1" applyBorder="1" applyAlignment="1" applyProtection="1">
      <alignment horizontal="right"/>
      <protection locked="0"/>
    </xf>
    <xf numFmtId="166" fontId="1" fillId="0" borderId="18" xfId="0" applyNumberFormat="1" applyFont="1" applyBorder="1" applyAlignment="1" applyProtection="1">
      <alignment horizontal="right"/>
      <protection locked="0"/>
    </xf>
    <xf numFmtId="3" fontId="1" fillId="0" borderId="40" xfId="0" applyNumberFormat="1" applyFont="1" applyBorder="1" applyAlignment="1" applyProtection="1">
      <alignment horizontal="right"/>
      <protection locked="0"/>
    </xf>
    <xf numFmtId="4" fontId="1" fillId="0" borderId="29" xfId="0" applyNumberFormat="1" applyFont="1" applyBorder="1" applyAlignment="1" applyProtection="1">
      <alignment horizontal="right"/>
      <protection locked="0"/>
    </xf>
    <xf numFmtId="3" fontId="1" fillId="0" borderId="24" xfId="0" applyNumberFormat="1" applyFont="1" applyBorder="1" applyAlignment="1" applyProtection="1">
      <alignment horizontal="right"/>
      <protection locked="0"/>
    </xf>
    <xf numFmtId="0" fontId="22" fillId="0" borderId="29" xfId="0" applyFont="1" applyBorder="1" applyAlignment="1">
      <alignment/>
    </xf>
    <xf numFmtId="0" fontId="1" fillId="18" borderId="33" xfId="0" applyFont="1" applyFill="1" applyBorder="1" applyAlignment="1">
      <alignment/>
    </xf>
    <xf numFmtId="0" fontId="19" fillId="18" borderId="34" xfId="0" applyFont="1" applyFill="1" applyBorder="1" applyAlignment="1">
      <alignment/>
    </xf>
    <xf numFmtId="0" fontId="1" fillId="18" borderId="34" xfId="0" applyFont="1" applyFill="1" applyBorder="1" applyAlignment="1">
      <alignment/>
    </xf>
    <xf numFmtId="4" fontId="1" fillId="18" borderId="55" xfId="0" applyNumberFormat="1" applyFont="1" applyFill="1" applyBorder="1" applyAlignment="1">
      <alignment/>
    </xf>
    <xf numFmtId="4" fontId="1" fillId="18" borderId="33" xfId="0" applyNumberFormat="1" applyFont="1" applyFill="1" applyBorder="1" applyAlignment="1" applyProtection="1">
      <alignment/>
      <protection locked="0"/>
    </xf>
    <xf numFmtId="4" fontId="1" fillId="18" borderId="34" xfId="0" applyNumberFormat="1" applyFont="1" applyFill="1" applyBorder="1" applyAlignment="1" applyProtection="1">
      <alignment/>
      <protection locked="0"/>
    </xf>
    <xf numFmtId="3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0" fillId="0" borderId="0" xfId="46" applyAlignment="1">
      <alignment horizontal="right"/>
      <protection/>
    </xf>
    <xf numFmtId="0" fontId="1" fillId="0" borderId="0" xfId="46" applyFont="1">
      <alignment/>
      <protection/>
    </xf>
    <xf numFmtId="0" fontId="29" fillId="0" borderId="0" xfId="46" applyFont="1" applyAlignment="1">
      <alignment horizontal="center"/>
      <protection/>
    </xf>
    <xf numFmtId="0" fontId="30" fillId="0" borderId="0" xfId="46" applyFont="1" applyAlignment="1">
      <alignment horizontal="center"/>
      <protection/>
    </xf>
    <xf numFmtId="0" fontId="30" fillId="0" borderId="0" xfId="46" applyFont="1" applyAlignment="1">
      <alignment horizontal="right"/>
      <protection/>
    </xf>
    <xf numFmtId="0" fontId="1" fillId="0" borderId="45" xfId="46" applyFont="1" applyBorder="1">
      <alignment/>
      <protection/>
    </xf>
    <xf numFmtId="0" fontId="20" fillId="0" borderId="46" xfId="46" applyFont="1" applyBorder="1" applyAlignment="1">
      <alignment horizontal="right"/>
      <protection/>
    </xf>
    <xf numFmtId="49" fontId="1" fillId="0" borderId="45" xfId="46" applyNumberFormat="1" applyFont="1" applyBorder="1" applyAlignment="1">
      <alignment horizontal="left"/>
      <protection/>
    </xf>
    <xf numFmtId="0" fontId="1" fillId="0" borderId="47" xfId="46" applyFont="1" applyBorder="1">
      <alignment/>
      <protection/>
    </xf>
    <xf numFmtId="0" fontId="1" fillId="0" borderId="48" xfId="46" applyFont="1" applyBorder="1">
      <alignment/>
      <protection/>
    </xf>
    <xf numFmtId="0" fontId="20" fillId="0" borderId="0" xfId="46" applyFont="1">
      <alignment/>
      <protection/>
    </xf>
    <xf numFmtId="0" fontId="1" fillId="0" borderId="0" xfId="46" applyFont="1" applyAlignment="1">
      <alignment horizontal="right"/>
      <protection/>
    </xf>
    <xf numFmtId="0" fontId="1" fillId="0" borderId="0" xfId="46" applyFont="1" applyAlignment="1">
      <alignment/>
      <protection/>
    </xf>
    <xf numFmtId="49" fontId="20" fillId="18" borderId="18" xfId="46" applyNumberFormat="1" applyFont="1" applyFill="1" applyBorder="1">
      <alignment/>
      <protection/>
    </xf>
    <xf numFmtId="0" fontId="20" fillId="18" borderId="16" xfId="46" applyFont="1" applyFill="1" applyBorder="1" applyAlignment="1">
      <alignment horizontal="center"/>
      <protection/>
    </xf>
    <xf numFmtId="0" fontId="20" fillId="18" borderId="16" xfId="46" applyNumberFormat="1" applyFont="1" applyFill="1" applyBorder="1" applyAlignment="1">
      <alignment horizontal="center"/>
      <protection/>
    </xf>
    <xf numFmtId="0" fontId="20" fillId="18" borderId="18" xfId="46" applyFont="1" applyFill="1" applyBorder="1" applyAlignment="1">
      <alignment horizontal="center"/>
      <protection/>
    </xf>
    <xf numFmtId="0" fontId="19" fillId="0" borderId="52" xfId="46" applyFont="1" applyBorder="1" applyAlignment="1">
      <alignment horizontal="center"/>
      <protection/>
    </xf>
    <xf numFmtId="49" fontId="19" fillId="0" borderId="52" xfId="46" applyNumberFormat="1" applyFont="1" applyBorder="1" applyAlignment="1">
      <alignment horizontal="left"/>
      <protection/>
    </xf>
    <xf numFmtId="0" fontId="19" fillId="0" borderId="56" xfId="46" applyFont="1" applyBorder="1">
      <alignment/>
      <protection/>
    </xf>
    <xf numFmtId="0" fontId="1" fillId="0" borderId="17" xfId="46" applyFont="1" applyBorder="1" applyAlignment="1">
      <alignment horizontal="center"/>
      <protection/>
    </xf>
    <xf numFmtId="0" fontId="1" fillId="0" borderId="17" xfId="46" applyNumberFormat="1" applyFont="1" applyBorder="1" applyAlignment="1">
      <alignment horizontal="right"/>
      <protection/>
    </xf>
    <xf numFmtId="0" fontId="1" fillId="0" borderId="16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31" fillId="0" borderId="0" xfId="46" applyFont="1">
      <alignment/>
      <protection/>
    </xf>
    <xf numFmtId="0" fontId="32" fillId="0" borderId="57" xfId="46" applyFont="1" applyBorder="1" applyAlignment="1">
      <alignment horizontal="center" vertical="top"/>
      <protection/>
    </xf>
    <xf numFmtId="49" fontId="32" fillId="0" borderId="57" xfId="46" applyNumberFormat="1" applyFont="1" applyBorder="1" applyAlignment="1">
      <alignment horizontal="left" vertical="top"/>
      <protection/>
    </xf>
    <xf numFmtId="0" fontId="32" fillId="0" borderId="57" xfId="46" applyFont="1" applyBorder="1" applyAlignment="1" applyProtection="1">
      <alignment vertical="top" wrapText="1"/>
      <protection locked="0"/>
    </xf>
    <xf numFmtId="49" fontId="32" fillId="0" borderId="57" xfId="46" applyNumberFormat="1" applyFont="1" applyBorder="1" applyAlignment="1">
      <alignment horizontal="center" shrinkToFit="1"/>
      <protection/>
    </xf>
    <xf numFmtId="4" fontId="32" fillId="0" borderId="57" xfId="46" applyNumberFormat="1" applyFont="1" applyBorder="1" applyAlignment="1">
      <alignment horizontal="right"/>
      <protection/>
    </xf>
    <xf numFmtId="4" fontId="32" fillId="0" borderId="57" xfId="46" applyNumberFormat="1" applyFont="1" applyBorder="1" applyAlignment="1" applyProtection="1">
      <alignment horizontal="right"/>
      <protection locked="0"/>
    </xf>
    <xf numFmtId="4" fontId="32" fillId="0" borderId="57" xfId="46" applyNumberFormat="1" applyFont="1" applyBorder="1" applyProtection="1">
      <alignment/>
      <protection locked="0"/>
    </xf>
    <xf numFmtId="0" fontId="20" fillId="0" borderId="52" xfId="46" applyFont="1" applyBorder="1" applyAlignment="1">
      <alignment horizontal="center"/>
      <protection/>
    </xf>
    <xf numFmtId="49" fontId="20" fillId="0" borderId="52" xfId="46" applyNumberFormat="1" applyFont="1" applyBorder="1" applyAlignment="1">
      <alignment horizontal="right"/>
      <protection/>
    </xf>
    <xf numFmtId="4" fontId="33" fillId="13" borderId="58" xfId="46" applyNumberFormat="1" applyFont="1" applyFill="1" applyBorder="1" applyAlignment="1">
      <alignment horizontal="right" wrapText="1"/>
      <protection/>
    </xf>
    <xf numFmtId="0" fontId="33" fillId="13" borderId="38" xfId="46" applyFont="1" applyFill="1" applyBorder="1" applyAlignment="1" applyProtection="1">
      <alignment horizontal="left" wrapText="1"/>
      <protection locked="0"/>
    </xf>
    <xf numFmtId="0" fontId="33" fillId="0" borderId="21" xfId="0" applyFont="1" applyBorder="1" applyAlignment="1" applyProtection="1">
      <alignment horizontal="right"/>
      <protection locked="0"/>
    </xf>
    <xf numFmtId="0" fontId="34" fillId="0" borderId="0" xfId="46" applyFont="1" applyAlignment="1">
      <alignment wrapText="1"/>
      <protection/>
    </xf>
    <xf numFmtId="0" fontId="32" fillId="0" borderId="57" xfId="46" applyFont="1" applyBorder="1" applyAlignment="1">
      <alignment vertical="top" wrapText="1"/>
      <protection/>
    </xf>
    <xf numFmtId="4" fontId="35" fillId="13" borderId="58" xfId="46" applyNumberFormat="1" applyFont="1" applyFill="1" applyBorder="1" applyAlignment="1">
      <alignment horizontal="right" wrapText="1"/>
      <protection/>
    </xf>
    <xf numFmtId="0" fontId="1" fillId="18" borderId="18" xfId="46" applyFont="1" applyFill="1" applyBorder="1" applyAlignment="1">
      <alignment horizontal="center"/>
      <protection/>
    </xf>
    <xf numFmtId="49" fontId="36" fillId="18" borderId="18" xfId="46" applyNumberFormat="1" applyFont="1" applyFill="1" applyBorder="1" applyAlignment="1">
      <alignment horizontal="left"/>
      <protection/>
    </xf>
    <xf numFmtId="0" fontId="36" fillId="18" borderId="56" xfId="46" applyFont="1" applyFill="1" applyBorder="1">
      <alignment/>
      <protection/>
    </xf>
    <xf numFmtId="0" fontId="1" fillId="18" borderId="17" xfId="46" applyFont="1" applyFill="1" applyBorder="1" applyAlignment="1">
      <alignment horizontal="center"/>
      <protection/>
    </xf>
    <xf numFmtId="4" fontId="1" fillId="18" borderId="17" xfId="46" applyNumberFormat="1" applyFont="1" applyFill="1" applyBorder="1" applyAlignment="1">
      <alignment horizontal="right"/>
      <protection/>
    </xf>
    <xf numFmtId="4" fontId="1" fillId="18" borderId="16" xfId="46" applyNumberFormat="1" applyFont="1" applyFill="1" applyBorder="1" applyAlignment="1" applyProtection="1">
      <alignment horizontal="right"/>
      <protection locked="0"/>
    </xf>
    <xf numFmtId="4" fontId="19" fillId="18" borderId="18" xfId="46" applyNumberFormat="1" applyFont="1" applyFill="1" applyBorder="1" applyProtection="1">
      <alignment/>
      <protection locked="0"/>
    </xf>
    <xf numFmtId="3" fontId="0" fillId="0" borderId="0" xfId="46" applyNumberFormat="1">
      <alignment/>
      <protection/>
    </xf>
    <xf numFmtId="0" fontId="1" fillId="0" borderId="17" xfId="46" applyNumberFormat="1" applyFont="1" applyBorder="1" applyAlignment="1" applyProtection="1">
      <alignment horizontal="right"/>
      <protection locked="0"/>
    </xf>
    <xf numFmtId="0" fontId="1" fillId="0" borderId="16" xfId="46" applyNumberFormat="1" applyFont="1" applyBorder="1" applyProtection="1">
      <alignment/>
      <protection locked="0"/>
    </xf>
    <xf numFmtId="3" fontId="34" fillId="0" borderId="0" xfId="46" applyNumberFormat="1" applyFont="1" applyAlignment="1">
      <alignment wrapText="1"/>
      <protection/>
    </xf>
    <xf numFmtId="0" fontId="37" fillId="0" borderId="57" xfId="46" applyFont="1" applyFill="1" applyBorder="1" applyAlignment="1">
      <alignment horizontal="center" vertical="top"/>
      <protection/>
    </xf>
    <xf numFmtId="4" fontId="33" fillId="13" borderId="57" xfId="46" applyNumberFormat="1" applyFont="1" applyFill="1" applyBorder="1" applyAlignment="1">
      <alignment horizontal="right" wrapText="1"/>
      <protection/>
    </xf>
    <xf numFmtId="0" fontId="1" fillId="0" borderId="0" xfId="46" applyNumberFormat="1" applyFont="1" applyBorder="1" applyAlignment="1" applyProtection="1">
      <alignment horizontal="right"/>
      <protection locked="0"/>
    </xf>
    <xf numFmtId="0" fontId="38" fillId="0" borderId="57" xfId="46" applyFont="1" applyBorder="1" applyAlignment="1">
      <alignment horizontal="center" vertical="top"/>
      <protection/>
    </xf>
    <xf numFmtId="168" fontId="34" fillId="0" borderId="0" xfId="46" applyNumberFormat="1" applyFont="1" applyAlignment="1">
      <alignment wrapText="1"/>
      <protection/>
    </xf>
    <xf numFmtId="4" fontId="39" fillId="13" borderId="58" xfId="46" applyNumberFormat="1" applyFont="1" applyFill="1" applyBorder="1" applyAlignment="1">
      <alignment horizontal="right" wrapText="1"/>
      <protection/>
    </xf>
    <xf numFmtId="0" fontId="0" fillId="0" borderId="0" xfId="46" applyBorder="1">
      <alignment/>
      <protection/>
    </xf>
    <xf numFmtId="0" fontId="40" fillId="0" borderId="0" xfId="46" applyFont="1" applyAlignment="1">
      <alignment/>
      <protection/>
    </xf>
    <xf numFmtId="0" fontId="41" fillId="0" borderId="0" xfId="46" applyFont="1" applyBorder="1">
      <alignment/>
      <protection/>
    </xf>
    <xf numFmtId="3" fontId="41" fillId="0" borderId="0" xfId="46" applyNumberFormat="1" applyFont="1" applyBorder="1" applyAlignment="1">
      <alignment horizontal="right"/>
      <protection/>
    </xf>
    <xf numFmtId="4" fontId="41" fillId="0" borderId="0" xfId="46" applyNumberFormat="1" applyFont="1" applyBorder="1">
      <alignment/>
      <protection/>
    </xf>
    <xf numFmtId="0" fontId="40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0" fontId="42" fillId="0" borderId="57" xfId="46" applyFont="1" applyBorder="1" applyAlignment="1">
      <alignment horizontal="center" vertical="top"/>
      <protection/>
    </xf>
    <xf numFmtId="0" fontId="1" fillId="0" borderId="21" xfId="46" applyNumberFormat="1" applyFont="1" applyBorder="1" applyProtection="1">
      <alignment/>
      <protection locked="0"/>
    </xf>
    <xf numFmtId="0" fontId="1" fillId="0" borderId="40" xfId="46" applyNumberFormat="1" applyFont="1" applyBorder="1" applyProtection="1">
      <alignment/>
      <protection locked="0"/>
    </xf>
    <xf numFmtId="0" fontId="0" fillId="0" borderId="0" xfId="0" applyBorder="1" applyAlignment="1">
      <alignment horizontal="left" wrapText="1"/>
    </xf>
    <xf numFmtId="167" fontId="1" fillId="0" borderId="19" xfId="0" applyNumberFormat="1" applyFont="1" applyBorder="1" applyAlignment="1" applyProtection="1">
      <alignment horizontal="right" indent="2"/>
      <protection locked="0"/>
    </xf>
    <xf numFmtId="167" fontId="23" fillId="18" borderId="32" xfId="0" applyNumberFormat="1" applyFont="1" applyFill="1" applyBorder="1" applyAlignment="1" applyProtection="1">
      <alignment horizontal="right" indent="2"/>
      <protection locked="0"/>
    </xf>
    <xf numFmtId="0" fontId="25" fillId="0" borderId="0" xfId="0" applyFont="1" applyBorder="1" applyAlignment="1" applyProtection="1">
      <alignment horizontal="left" vertical="top" wrapText="1"/>
      <protection locked="0"/>
    </xf>
    <xf numFmtId="0" fontId="18" fillId="0" borderId="59" xfId="0" applyFont="1" applyBorder="1" applyAlignment="1">
      <alignment horizontal="center" vertical="center"/>
    </xf>
    <xf numFmtId="0" fontId="19" fillId="18" borderId="27" xfId="0" applyFont="1" applyFill="1" applyBorder="1" applyAlignment="1">
      <alignment horizontal="center"/>
    </xf>
    <xf numFmtId="0" fontId="1" fillId="0" borderId="60" xfId="0" applyFont="1" applyBorder="1" applyAlignment="1">
      <alignment horizontal="center" shrinkToFit="1"/>
    </xf>
    <xf numFmtId="0" fontId="1" fillId="0" borderId="17" xfId="0" applyFont="1" applyBorder="1" applyAlignment="1">
      <alignment/>
    </xf>
    <xf numFmtId="0" fontId="0" fillId="0" borderId="23" xfId="0" applyBorder="1" applyAlignment="1">
      <alignment/>
    </xf>
    <xf numFmtId="0" fontId="18" fillId="0" borderId="61" xfId="0" applyFont="1" applyBorder="1" applyAlignment="1">
      <alignment horizontal="center" vertical="top"/>
    </xf>
    <xf numFmtId="0" fontId="20" fillId="0" borderId="56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20" fillId="0" borderId="18" xfId="0" applyFont="1" applyBorder="1" applyAlignment="1" applyProtection="1">
      <alignment horizontal="center"/>
      <protection locked="0"/>
    </xf>
    <xf numFmtId="0" fontId="1" fillId="0" borderId="62" xfId="46" applyFont="1" applyBorder="1" applyAlignment="1">
      <alignment horizontal="center"/>
      <protection/>
    </xf>
    <xf numFmtId="0" fontId="1" fillId="0" borderId="63" xfId="46" applyFont="1" applyBorder="1" applyAlignment="1">
      <alignment horizontal="center"/>
      <protection/>
    </xf>
    <xf numFmtId="0" fontId="1" fillId="0" borderId="64" xfId="46" applyFont="1" applyBorder="1" applyAlignment="1">
      <alignment horizontal="left"/>
      <protection/>
    </xf>
    <xf numFmtId="49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3" fontId="19" fillId="18" borderId="55" xfId="0" applyNumberFormat="1" applyFont="1" applyFill="1" applyBorder="1" applyAlignment="1" applyProtection="1">
      <alignment horizontal="right"/>
      <protection locked="0"/>
    </xf>
    <xf numFmtId="3" fontId="1" fillId="0" borderId="15" xfId="0" applyNumberFormat="1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49" fontId="33" fillId="13" borderId="58" xfId="46" applyNumberFormat="1" applyFont="1" applyFill="1" applyBorder="1" applyAlignment="1">
      <alignment horizontal="left" wrapText="1"/>
      <protection/>
    </xf>
    <xf numFmtId="49" fontId="39" fillId="13" borderId="58" xfId="46" applyNumberFormat="1" applyFont="1" applyFill="1" applyBorder="1" applyAlignment="1">
      <alignment horizontal="left" wrapText="1"/>
      <protection/>
    </xf>
    <xf numFmtId="49" fontId="35" fillId="13" borderId="58" xfId="46" applyNumberFormat="1" applyFont="1" applyFill="1" applyBorder="1" applyAlignment="1">
      <alignment horizontal="left" wrapText="1"/>
      <protection/>
    </xf>
    <xf numFmtId="49" fontId="33" fillId="13" borderId="57" xfId="46" applyNumberFormat="1" applyFont="1" applyFill="1" applyBorder="1" applyAlignment="1">
      <alignment horizontal="left" wrapText="1"/>
      <protection/>
    </xf>
    <xf numFmtId="0" fontId="28" fillId="0" borderId="0" xfId="46" applyFont="1" applyBorder="1" applyAlignment="1">
      <alignment horizontal="center"/>
      <protection/>
    </xf>
    <xf numFmtId="49" fontId="1" fillId="0" borderId="63" xfId="46" applyNumberFormat="1" applyFont="1" applyBorder="1" applyAlignment="1">
      <alignment horizontal="center"/>
      <protection/>
    </xf>
    <xf numFmtId="0" fontId="1" fillId="0" borderId="64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>
      <c r="A1" s="220" t="s">
        <v>0</v>
      </c>
      <c r="B1" s="220"/>
      <c r="C1" s="220"/>
      <c r="D1" s="220"/>
      <c r="E1" s="220"/>
      <c r="F1" s="220"/>
      <c r="G1" s="220"/>
    </row>
    <row r="2" spans="1:7" ht="12.75" customHeight="1">
      <c r="A2" s="1" t="s">
        <v>1</v>
      </c>
      <c r="B2" s="2"/>
      <c r="C2" s="3" t="str">
        <f>Rekapitulace!H1</f>
        <v>1</v>
      </c>
      <c r="D2" s="3" t="str">
        <f>Rekapitulace!G2</f>
        <v>Stavební úpravy 2. a 3.NP - 1. etapa</v>
      </c>
      <c r="E2" s="4"/>
      <c r="F2" s="5" t="s">
        <v>2</v>
      </c>
      <c r="G2" s="6"/>
    </row>
    <row r="3" spans="1:7" ht="3" customHeight="1" hidden="1">
      <c r="A3" s="7"/>
      <c r="B3" s="8"/>
      <c r="C3" s="9"/>
      <c r="D3" s="9"/>
      <c r="E3" s="10"/>
      <c r="F3" s="11"/>
      <c r="G3" s="12"/>
    </row>
    <row r="4" spans="1:7" ht="12" customHeight="1">
      <c r="A4" s="13" t="s">
        <v>3</v>
      </c>
      <c r="B4" s="8"/>
      <c r="C4" s="9" t="s">
        <v>4</v>
      </c>
      <c r="D4" s="9"/>
      <c r="E4" s="10"/>
      <c r="F4" s="11" t="s">
        <v>5</v>
      </c>
      <c r="G4" s="14"/>
    </row>
    <row r="5" spans="1:7" ht="12.75" customHeight="1">
      <c r="A5" s="15" t="s">
        <v>6</v>
      </c>
      <c r="B5" s="16"/>
      <c r="C5" s="17" t="s">
        <v>7</v>
      </c>
      <c r="D5" s="18"/>
      <c r="E5" s="16"/>
      <c r="F5" s="11" t="s">
        <v>8</v>
      </c>
      <c r="G5" s="12"/>
    </row>
    <row r="6" spans="1:15" ht="12.75" customHeight="1">
      <c r="A6" s="13" t="s">
        <v>9</v>
      </c>
      <c r="B6" s="8"/>
      <c r="C6" s="9" t="s">
        <v>10</v>
      </c>
      <c r="D6" s="9"/>
      <c r="E6" s="10"/>
      <c r="F6" s="19" t="s">
        <v>11</v>
      </c>
      <c r="G6" s="20"/>
      <c r="O6" s="21"/>
    </row>
    <row r="7" spans="1:7" ht="12.75" customHeight="1">
      <c r="A7" s="22" t="s">
        <v>6</v>
      </c>
      <c r="B7" s="23"/>
      <c r="C7" s="24" t="s">
        <v>12</v>
      </c>
      <c r="D7" s="25"/>
      <c r="E7" s="25"/>
      <c r="F7" s="26" t="s">
        <v>13</v>
      </c>
      <c r="G7" s="20">
        <f>IF(PocetMJ=0,0,ROUND((F30+F32)/PocetMJ,1))</f>
        <v>0</v>
      </c>
    </row>
    <row r="8" spans="1:9" ht="12.75">
      <c r="A8" s="27" t="s">
        <v>14</v>
      </c>
      <c r="B8" s="11"/>
      <c r="C8" s="221"/>
      <c r="D8" s="221"/>
      <c r="E8" s="221"/>
      <c r="F8" s="28"/>
      <c r="G8" s="29"/>
      <c r="H8" s="30"/>
      <c r="I8" s="31"/>
    </row>
    <row r="9" spans="1:8" ht="12.75">
      <c r="A9" s="27" t="s">
        <v>15</v>
      </c>
      <c r="B9" s="11"/>
      <c r="C9" s="221">
        <f>Projektant</f>
        <v>0</v>
      </c>
      <c r="D9" s="221"/>
      <c r="E9" s="221"/>
      <c r="F9" s="11"/>
      <c r="G9" s="32"/>
      <c r="H9" s="33"/>
    </row>
    <row r="10" spans="1:8" ht="12.75">
      <c r="A10" s="27" t="s">
        <v>16</v>
      </c>
      <c r="B10" s="11"/>
      <c r="C10" s="222" t="s">
        <v>17</v>
      </c>
      <c r="D10" s="222"/>
      <c r="E10" s="222"/>
      <c r="F10" s="34"/>
      <c r="G10" s="35"/>
      <c r="H10" s="36"/>
    </row>
    <row r="11" spans="1:57" ht="13.5" customHeight="1">
      <c r="A11" s="27" t="s">
        <v>18</v>
      </c>
      <c r="B11" s="11"/>
      <c r="C11" s="222" t="s">
        <v>19</v>
      </c>
      <c r="D11" s="222"/>
      <c r="E11" s="222"/>
      <c r="F11" s="37"/>
      <c r="G11" s="38"/>
      <c r="H11" s="33"/>
      <c r="BA11" s="39"/>
      <c r="BB11" s="39"/>
      <c r="BC11" s="39"/>
      <c r="BD11" s="39"/>
      <c r="BE11" s="39"/>
    </row>
    <row r="12" spans="1:8" ht="12.75" customHeight="1">
      <c r="A12" s="40" t="s">
        <v>20</v>
      </c>
      <c r="B12" s="8"/>
      <c r="C12" s="223"/>
      <c r="D12" s="223"/>
      <c r="E12" s="223"/>
      <c r="F12" s="41"/>
      <c r="G12" s="42"/>
      <c r="H12" s="33"/>
    </row>
    <row r="13" spans="1:8" ht="28.5" customHeight="1">
      <c r="A13" s="215" t="s">
        <v>21</v>
      </c>
      <c r="B13" s="215"/>
      <c r="C13" s="215"/>
      <c r="D13" s="215"/>
      <c r="E13" s="215"/>
      <c r="F13" s="215"/>
      <c r="G13" s="215"/>
      <c r="H13" s="33"/>
    </row>
    <row r="14" spans="1:7" ht="17.25" customHeight="1">
      <c r="A14" s="43" t="s">
        <v>22</v>
      </c>
      <c r="B14" s="44"/>
      <c r="C14" s="45"/>
      <c r="D14" s="216" t="s">
        <v>23</v>
      </c>
      <c r="E14" s="216"/>
      <c r="F14" s="216"/>
      <c r="G14" s="216"/>
    </row>
    <row r="15" spans="1:7" ht="15.75" customHeight="1">
      <c r="A15" s="47"/>
      <c r="B15" s="48" t="s">
        <v>24</v>
      </c>
      <c r="C15" s="49"/>
      <c r="D15" s="50" t="str">
        <f>Rekapitulace!A46</f>
        <v>Ztížené výrobní podmínky</v>
      </c>
      <c r="E15" s="51"/>
      <c r="F15" s="52"/>
      <c r="G15" s="49"/>
    </row>
    <row r="16" spans="1:7" ht="15.75" customHeight="1">
      <c r="A16" s="47" t="s">
        <v>25</v>
      </c>
      <c r="B16" s="48" t="s">
        <v>26</v>
      </c>
      <c r="C16" s="49"/>
      <c r="D16" s="53" t="str">
        <f>Rekapitulace!A47</f>
        <v>Dokumentace skutečného provedení</v>
      </c>
      <c r="E16" s="54"/>
      <c r="F16" s="55"/>
      <c r="G16" s="49"/>
    </row>
    <row r="17" spans="1:7" ht="15.75" customHeight="1">
      <c r="A17" s="47" t="s">
        <v>27</v>
      </c>
      <c r="B17" s="48" t="s">
        <v>28</v>
      </c>
      <c r="C17" s="49"/>
      <c r="D17" s="7" t="str">
        <f>Rekapitulace!A48</f>
        <v>Přesun stavebních kapacit</v>
      </c>
      <c r="E17" s="54"/>
      <c r="F17" s="55"/>
      <c r="G17" s="49"/>
    </row>
    <row r="18" spans="1:7" ht="15.75" customHeight="1">
      <c r="A18" s="56" t="s">
        <v>29</v>
      </c>
      <c r="B18" s="57" t="s">
        <v>30</v>
      </c>
      <c r="C18" s="49"/>
      <c r="D18" s="7" t="str">
        <f>Rekapitulace!A49</f>
        <v>Mimostaveništní doprava</v>
      </c>
      <c r="E18" s="54"/>
      <c r="F18" s="55"/>
      <c r="G18" s="49"/>
    </row>
    <row r="19" spans="1:7" ht="15.75" customHeight="1">
      <c r="A19" s="58" t="s">
        <v>31</v>
      </c>
      <c r="B19" s="48"/>
      <c r="C19" s="49"/>
      <c r="D19" s="53" t="str">
        <f>Rekapitulace!A50</f>
        <v>Zařízení staveniště</v>
      </c>
      <c r="E19" s="54"/>
      <c r="F19" s="55"/>
      <c r="G19" s="49"/>
    </row>
    <row r="20" spans="1:7" ht="15.75" customHeight="1">
      <c r="A20" s="58"/>
      <c r="B20" s="48"/>
      <c r="C20" s="49"/>
      <c r="D20" s="7" t="str">
        <f>Rekapitulace!A51</f>
        <v>Provoz investora</v>
      </c>
      <c r="E20" s="54"/>
      <c r="F20" s="55"/>
      <c r="G20" s="49"/>
    </row>
    <row r="21" spans="1:7" ht="15.75" customHeight="1">
      <c r="A21" s="58" t="s">
        <v>32</v>
      </c>
      <c r="B21" s="48"/>
      <c r="C21" s="49"/>
      <c r="D21" s="53" t="str">
        <f>Rekapitulace!A52</f>
        <v>Kompletační činnost (IČD</v>
      </c>
      <c r="E21" s="54"/>
      <c r="F21" s="55"/>
      <c r="G21" s="49"/>
    </row>
    <row r="22" spans="1:7" ht="15.75" customHeight="1">
      <c r="A22" s="59" t="s">
        <v>33</v>
      </c>
      <c r="B22" s="60"/>
      <c r="C22" s="49"/>
      <c r="D22" s="53" t="s">
        <v>34</v>
      </c>
      <c r="E22" s="54"/>
      <c r="F22" s="218" t="s">
        <v>1347</v>
      </c>
      <c r="G22" s="219"/>
    </row>
    <row r="23" spans="1:7" ht="15.75" customHeight="1">
      <c r="A23" s="217" t="s">
        <v>35</v>
      </c>
      <c r="B23" s="217"/>
      <c r="C23" s="61"/>
      <c r="D23" s="62" t="s">
        <v>36</v>
      </c>
      <c r="E23" s="63"/>
      <c r="F23" s="64"/>
      <c r="G23" s="49"/>
    </row>
    <row r="24" spans="1:7" ht="12.75">
      <c r="A24" s="65" t="s">
        <v>37</v>
      </c>
      <c r="B24" s="66"/>
      <c r="C24" s="67"/>
      <c r="D24" s="66" t="s">
        <v>38</v>
      </c>
      <c r="E24" s="66"/>
      <c r="F24" s="68" t="s">
        <v>39</v>
      </c>
      <c r="G24" s="69"/>
    </row>
    <row r="25" spans="1:7" ht="12.75">
      <c r="A25" s="59" t="s">
        <v>40</v>
      </c>
      <c r="B25" s="60"/>
      <c r="C25" s="70"/>
      <c r="D25" s="60" t="s">
        <v>40</v>
      </c>
      <c r="E25" s="71"/>
      <c r="F25" s="72" t="s">
        <v>40</v>
      </c>
      <c r="G25" s="73"/>
    </row>
    <row r="26" spans="1:7" ht="37.5" customHeight="1">
      <c r="A26" s="59" t="s">
        <v>41</v>
      </c>
      <c r="B26" s="74"/>
      <c r="C26" s="70"/>
      <c r="D26" s="60" t="s">
        <v>41</v>
      </c>
      <c r="E26" s="71"/>
      <c r="F26" s="72"/>
      <c r="G26" s="73"/>
    </row>
    <row r="27" spans="1:7" ht="12.75">
      <c r="A27" s="59"/>
      <c r="B27" s="75"/>
      <c r="C27" s="70"/>
      <c r="D27" s="60"/>
      <c r="E27" s="71"/>
      <c r="F27" s="72"/>
      <c r="G27" s="73"/>
    </row>
    <row r="28" spans="1:7" ht="12.75">
      <c r="A28" s="59" t="s">
        <v>42</v>
      </c>
      <c r="B28" s="60"/>
      <c r="C28" s="70"/>
      <c r="D28" s="72" t="s">
        <v>43</v>
      </c>
      <c r="E28" s="70"/>
      <c r="F28" s="76" t="s">
        <v>43</v>
      </c>
      <c r="G28" s="73"/>
    </row>
    <row r="29" spans="1:7" ht="69" customHeight="1">
      <c r="A29" s="59"/>
      <c r="B29" s="60"/>
      <c r="C29" s="77"/>
      <c r="D29" s="78"/>
      <c r="E29" s="77"/>
      <c r="F29" s="60"/>
      <c r="G29" s="73"/>
    </row>
    <row r="30" spans="1:7" ht="12.75">
      <c r="A30" s="79" t="s">
        <v>44</v>
      </c>
      <c r="B30" s="80"/>
      <c r="C30" s="81">
        <v>21</v>
      </c>
      <c r="D30" s="80" t="s">
        <v>45</v>
      </c>
      <c r="E30" s="82"/>
      <c r="F30" s="212"/>
      <c r="G30" s="212"/>
    </row>
    <row r="31" spans="1:7" ht="12.75">
      <c r="A31" s="79" t="s">
        <v>46</v>
      </c>
      <c r="B31" s="80"/>
      <c r="C31" s="81">
        <f>SazbaDPH1</f>
        <v>21</v>
      </c>
      <c r="D31" s="80" t="s">
        <v>47</v>
      </c>
      <c r="E31" s="82"/>
      <c r="F31" s="212"/>
      <c r="G31" s="212"/>
    </row>
    <row r="32" spans="1:7" ht="12.75">
      <c r="A32" s="79" t="s">
        <v>44</v>
      </c>
      <c r="B32" s="80"/>
      <c r="C32" s="81">
        <v>0</v>
      </c>
      <c r="D32" s="80" t="s">
        <v>47</v>
      </c>
      <c r="E32" s="82"/>
      <c r="F32" s="212"/>
      <c r="G32" s="212"/>
    </row>
    <row r="33" spans="1:7" ht="12.75">
      <c r="A33" s="79" t="s">
        <v>46</v>
      </c>
      <c r="B33" s="83"/>
      <c r="C33" s="84">
        <f>SazbaDPH2</f>
        <v>0</v>
      </c>
      <c r="D33" s="80" t="s">
        <v>47</v>
      </c>
      <c r="E33" s="55"/>
      <c r="F33" s="212"/>
      <c r="G33" s="212"/>
    </row>
    <row r="34" spans="1:7" s="88" customFormat="1" ht="19.5" customHeight="1">
      <c r="A34" s="85" t="s">
        <v>48</v>
      </c>
      <c r="B34" s="86"/>
      <c r="C34" s="86"/>
      <c r="D34" s="86"/>
      <c r="E34" s="87"/>
      <c r="F34" s="213"/>
      <c r="G34" s="213"/>
    </row>
    <row r="36" spans="1:8" ht="12.75">
      <c r="A36" s="89" t="s">
        <v>49</v>
      </c>
      <c r="B36" s="89"/>
      <c r="C36" s="89"/>
      <c r="D36" s="89"/>
      <c r="E36" s="89"/>
      <c r="F36" s="89"/>
      <c r="G36" s="89"/>
      <c r="H36" t="s">
        <v>50</v>
      </c>
    </row>
    <row r="37" spans="1:8" ht="14.25" customHeight="1">
      <c r="A37" s="89"/>
      <c r="B37" s="214"/>
      <c r="C37" s="214"/>
      <c r="D37" s="214"/>
      <c r="E37" s="214"/>
      <c r="F37" s="214"/>
      <c r="G37" s="214"/>
      <c r="H37" t="s">
        <v>50</v>
      </c>
    </row>
    <row r="38" spans="1:8" ht="12.75" customHeight="1">
      <c r="A38" s="90"/>
      <c r="B38" s="214"/>
      <c r="C38" s="214"/>
      <c r="D38" s="214"/>
      <c r="E38" s="214"/>
      <c r="F38" s="214"/>
      <c r="G38" s="214"/>
      <c r="H38" t="s">
        <v>50</v>
      </c>
    </row>
    <row r="39" spans="1:8" ht="12.75">
      <c r="A39" s="90"/>
      <c r="B39" s="214"/>
      <c r="C39" s="214"/>
      <c r="D39" s="214"/>
      <c r="E39" s="214"/>
      <c r="F39" s="214"/>
      <c r="G39" s="214"/>
      <c r="H39" t="s">
        <v>50</v>
      </c>
    </row>
    <row r="40" spans="1:8" ht="12.75">
      <c r="A40" s="90"/>
      <c r="B40" s="214"/>
      <c r="C40" s="214"/>
      <c r="D40" s="214"/>
      <c r="E40" s="214"/>
      <c r="F40" s="214"/>
      <c r="G40" s="214"/>
      <c r="H40" t="s">
        <v>50</v>
      </c>
    </row>
    <row r="41" spans="1:8" ht="12.75">
      <c r="A41" s="90"/>
      <c r="B41" s="214"/>
      <c r="C41" s="214"/>
      <c r="D41" s="214"/>
      <c r="E41" s="214"/>
      <c r="F41" s="214"/>
      <c r="G41" s="214"/>
      <c r="H41" t="s">
        <v>50</v>
      </c>
    </row>
    <row r="42" spans="1:8" ht="12.75">
      <c r="A42" s="90"/>
      <c r="B42" s="214"/>
      <c r="C42" s="214"/>
      <c r="D42" s="214"/>
      <c r="E42" s="214"/>
      <c r="F42" s="214"/>
      <c r="G42" s="214"/>
      <c r="H42" t="s">
        <v>50</v>
      </c>
    </row>
    <row r="43" spans="1:8" ht="12.75">
      <c r="A43" s="90"/>
      <c r="B43" s="214"/>
      <c r="C43" s="214"/>
      <c r="D43" s="214"/>
      <c r="E43" s="214"/>
      <c r="F43" s="214"/>
      <c r="G43" s="214"/>
      <c r="H43" t="s">
        <v>50</v>
      </c>
    </row>
    <row r="44" spans="1:8" ht="12.75">
      <c r="A44" s="90"/>
      <c r="B44" s="214"/>
      <c r="C44" s="214"/>
      <c r="D44" s="214"/>
      <c r="E44" s="214"/>
      <c r="F44" s="214"/>
      <c r="G44" s="214"/>
      <c r="H44" t="s">
        <v>50</v>
      </c>
    </row>
    <row r="45" spans="1:8" ht="0.75" customHeight="1">
      <c r="A45" s="90"/>
      <c r="B45" s="214"/>
      <c r="C45" s="214"/>
      <c r="D45" s="214"/>
      <c r="E45" s="214"/>
      <c r="F45" s="214"/>
      <c r="G45" s="214"/>
      <c r="H45" t="s">
        <v>50</v>
      </c>
    </row>
    <row r="46" spans="2:7" ht="12.75" customHeight="1">
      <c r="B46" s="211"/>
      <c r="C46" s="211"/>
      <c r="D46" s="211"/>
      <c r="E46" s="211"/>
      <c r="F46" s="211"/>
      <c r="G46" s="211"/>
    </row>
    <row r="47" spans="2:7" ht="12.75" customHeight="1">
      <c r="B47" s="211"/>
      <c r="C47" s="211"/>
      <c r="D47" s="211"/>
      <c r="E47" s="211"/>
      <c r="F47" s="211"/>
      <c r="G47" s="211"/>
    </row>
    <row r="48" spans="2:7" ht="12.75" customHeight="1">
      <c r="B48" s="211"/>
      <c r="C48" s="211"/>
      <c r="D48" s="211"/>
      <c r="E48" s="211"/>
      <c r="F48" s="211"/>
      <c r="G48" s="211"/>
    </row>
    <row r="49" spans="2:7" ht="12.75" customHeight="1">
      <c r="B49" s="211"/>
      <c r="C49" s="211"/>
      <c r="D49" s="211"/>
      <c r="E49" s="211"/>
      <c r="F49" s="211"/>
      <c r="G49" s="211"/>
    </row>
    <row r="50" spans="2:7" ht="12.75" customHeight="1">
      <c r="B50" s="211"/>
      <c r="C50" s="211"/>
      <c r="D50" s="211"/>
      <c r="E50" s="211"/>
      <c r="F50" s="211"/>
      <c r="G50" s="211"/>
    </row>
    <row r="51" spans="2:7" ht="12.75" customHeight="1">
      <c r="B51" s="211"/>
      <c r="C51" s="211"/>
      <c r="D51" s="211"/>
      <c r="E51" s="211"/>
      <c r="F51" s="211"/>
      <c r="G51" s="211"/>
    </row>
    <row r="52" spans="2:7" ht="12.75" customHeight="1">
      <c r="B52" s="211"/>
      <c r="C52" s="211"/>
      <c r="D52" s="211"/>
      <c r="E52" s="211"/>
      <c r="F52" s="211"/>
      <c r="G52" s="211"/>
    </row>
    <row r="53" spans="2:7" ht="12.75" customHeight="1">
      <c r="B53" s="211"/>
      <c r="C53" s="211"/>
      <c r="D53" s="211"/>
      <c r="E53" s="211"/>
      <c r="F53" s="211"/>
      <c r="G53" s="211"/>
    </row>
    <row r="54" spans="2:7" ht="12.75" customHeight="1">
      <c r="B54" s="211"/>
      <c r="C54" s="211"/>
      <c r="D54" s="211"/>
      <c r="E54" s="211"/>
      <c r="F54" s="211"/>
      <c r="G54" s="211"/>
    </row>
    <row r="55" spans="2:7" ht="12.75" customHeight="1">
      <c r="B55" s="211"/>
      <c r="C55" s="211"/>
      <c r="D55" s="211"/>
      <c r="E55" s="211"/>
      <c r="F55" s="211"/>
      <c r="G55" s="211"/>
    </row>
  </sheetData>
  <sheetProtection sheet="1"/>
  <mergeCells count="26">
    <mergeCell ref="A1:G1"/>
    <mergeCell ref="C8:E8"/>
    <mergeCell ref="C9:E9"/>
    <mergeCell ref="C10:E10"/>
    <mergeCell ref="C11:E11"/>
    <mergeCell ref="C12:E12"/>
    <mergeCell ref="A13:G13"/>
    <mergeCell ref="D14:G14"/>
    <mergeCell ref="A23:B23"/>
    <mergeCell ref="F30:G30"/>
    <mergeCell ref="F31:G31"/>
    <mergeCell ref="F32:G32"/>
    <mergeCell ref="F22:G22"/>
    <mergeCell ref="F33:G33"/>
    <mergeCell ref="F34:G34"/>
    <mergeCell ref="B37:G45"/>
    <mergeCell ref="B46:G46"/>
    <mergeCell ref="B47:G47"/>
    <mergeCell ref="B48:G48"/>
    <mergeCell ref="B55:G55"/>
    <mergeCell ref="B49:G49"/>
    <mergeCell ref="B50:G50"/>
    <mergeCell ref="B51:G51"/>
    <mergeCell ref="B52:G52"/>
    <mergeCell ref="B53:G53"/>
    <mergeCell ref="B54:G54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105"/>
  <sheetViews>
    <sheetView zoomScalePageLayoutView="0" workbookViewId="0" topLeftCell="A1">
      <selection activeCell="E53" sqref="E53:I5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2.75">
      <c r="A1" s="224" t="s">
        <v>51</v>
      </c>
      <c r="B1" s="224"/>
      <c r="C1" s="91" t="str">
        <f>CONCATENATE(cislostavby," ",nazevstavby)</f>
        <v>1 Plzeň,Veleslavínova 42 - stavební úpravy objektu</v>
      </c>
      <c r="D1" s="92"/>
      <c r="E1" s="93"/>
      <c r="F1" s="92"/>
      <c r="G1" s="94" t="s">
        <v>52</v>
      </c>
      <c r="H1" s="95" t="s">
        <v>6</v>
      </c>
      <c r="I1" s="96"/>
    </row>
    <row r="2" spans="1:9" ht="12.75">
      <c r="A2" s="225" t="s">
        <v>53</v>
      </c>
      <c r="B2" s="225"/>
      <c r="C2" s="97" t="str">
        <f>CONCATENATE(cisloobjektu," ",nazevobjektu)</f>
        <v>1 Stavební úpravy 2. a 3. NP - 1. etapa</v>
      </c>
      <c r="D2" s="98"/>
      <c r="E2" s="99"/>
      <c r="F2" s="98"/>
      <c r="G2" s="226" t="s">
        <v>54</v>
      </c>
      <c r="H2" s="226"/>
      <c r="I2" s="226"/>
    </row>
    <row r="3" spans="1:9" ht="12.75">
      <c r="A3" s="100"/>
      <c r="B3" s="100"/>
      <c r="C3" s="100"/>
      <c r="D3" s="100"/>
      <c r="E3" s="100"/>
      <c r="F3" s="60"/>
      <c r="G3" s="100"/>
      <c r="H3" s="100"/>
      <c r="I3" s="100"/>
    </row>
    <row r="4" spans="1:9" ht="19.5" customHeight="1">
      <c r="A4" s="227" t="s">
        <v>55</v>
      </c>
      <c r="B4" s="227"/>
      <c r="C4" s="227"/>
      <c r="D4" s="227"/>
      <c r="E4" s="227"/>
      <c r="F4" s="227"/>
      <c r="G4" s="227"/>
      <c r="H4" s="227"/>
      <c r="I4" s="227"/>
    </row>
    <row r="5" spans="1:9" ht="12.75">
      <c r="A5" s="100"/>
      <c r="B5" s="100"/>
      <c r="C5" s="100"/>
      <c r="D5" s="100"/>
      <c r="E5" s="100"/>
      <c r="F5" s="100"/>
      <c r="G5" s="100"/>
      <c r="H5" s="100"/>
      <c r="I5" s="100"/>
    </row>
    <row r="6" spans="1:9" s="33" customFormat="1" ht="12.75">
      <c r="A6" s="101"/>
      <c r="B6" s="102" t="s">
        <v>56</v>
      </c>
      <c r="C6" s="102"/>
      <c r="D6" s="46"/>
      <c r="E6" s="103" t="s">
        <v>57</v>
      </c>
      <c r="F6" s="104" t="s">
        <v>58</v>
      </c>
      <c r="G6" s="104" t="s">
        <v>59</v>
      </c>
      <c r="H6" s="104" t="s">
        <v>60</v>
      </c>
      <c r="I6" s="105" t="s">
        <v>32</v>
      </c>
    </row>
    <row r="7" spans="1:9" s="33" customFormat="1" ht="12.75">
      <c r="A7" s="106" t="str">
        <f>Položky!B7</f>
        <v>3</v>
      </c>
      <c r="B7" s="107" t="str">
        <f>Položky!C7</f>
        <v>Svislé konstrukce</v>
      </c>
      <c r="C7" s="60"/>
      <c r="D7" s="108"/>
      <c r="E7" s="109"/>
      <c r="F7" s="110"/>
      <c r="G7" s="110"/>
      <c r="H7" s="110"/>
      <c r="I7" s="111"/>
    </row>
    <row r="8" spans="1:9" s="33" customFormat="1" ht="12.75">
      <c r="A8" s="106" t="str">
        <f>Položky!B156</f>
        <v>4</v>
      </c>
      <c r="B8" s="107" t="str">
        <f>Položky!C156</f>
        <v>Vodorovné konstrukce</v>
      </c>
      <c r="C8" s="60"/>
      <c r="D8" s="108"/>
      <c r="E8" s="109"/>
      <c r="F8" s="110"/>
      <c r="G8" s="110"/>
      <c r="H8" s="110"/>
      <c r="I8" s="111"/>
    </row>
    <row r="9" spans="1:9" s="33" customFormat="1" ht="12.75">
      <c r="A9" s="106" t="str">
        <f>Položky!B188</f>
        <v>61</v>
      </c>
      <c r="B9" s="107" t="str">
        <f>Položky!C188</f>
        <v>Upravy povrchů vnitřní</v>
      </c>
      <c r="C9" s="60"/>
      <c r="D9" s="108"/>
      <c r="E9" s="109"/>
      <c r="F9" s="110"/>
      <c r="G9" s="110"/>
      <c r="H9" s="110"/>
      <c r="I9" s="111"/>
    </row>
    <row r="10" spans="1:9" s="33" customFormat="1" ht="12.75">
      <c r="A10" s="106" t="str">
        <f>Položky!B267</f>
        <v>63</v>
      </c>
      <c r="B10" s="107" t="str">
        <f>Položky!C267</f>
        <v>Podlahy a podlahové konstrukce</v>
      </c>
      <c r="C10" s="60"/>
      <c r="D10" s="108"/>
      <c r="E10" s="109"/>
      <c r="F10" s="110"/>
      <c r="G10" s="110"/>
      <c r="H10" s="110"/>
      <c r="I10" s="111"/>
    </row>
    <row r="11" spans="1:9" s="33" customFormat="1" ht="12.75">
      <c r="A11" s="106" t="str">
        <f>Položky!B275</f>
        <v>64</v>
      </c>
      <c r="B11" s="107" t="str">
        <f>Položky!C275</f>
        <v>Výplně otvorů</v>
      </c>
      <c r="C11" s="60"/>
      <c r="D11" s="108"/>
      <c r="E11" s="109"/>
      <c r="F11" s="110"/>
      <c r="G11" s="110"/>
      <c r="H11" s="110"/>
      <c r="I11" s="111"/>
    </row>
    <row r="12" spans="1:9" s="33" customFormat="1" ht="12.75">
      <c r="A12" s="106" t="str">
        <f>Položky!B283</f>
        <v>9</v>
      </c>
      <c r="B12" s="107" t="str">
        <f>Položky!C283</f>
        <v>Ostatní konstrukce</v>
      </c>
      <c r="C12" s="60"/>
      <c r="D12" s="108"/>
      <c r="E12" s="109"/>
      <c r="F12" s="110"/>
      <c r="G12" s="110"/>
      <c r="H12" s="110"/>
      <c r="I12" s="111"/>
    </row>
    <row r="13" spans="1:9" s="33" customFormat="1" ht="12.75">
      <c r="A13" s="106" t="str">
        <f>Položky!B448</f>
        <v>99</v>
      </c>
      <c r="B13" s="107" t="str">
        <f>Položky!C448</f>
        <v>Staveništní přesun hmot</v>
      </c>
      <c r="C13" s="60"/>
      <c r="D13" s="108"/>
      <c r="E13" s="109"/>
      <c r="F13" s="110"/>
      <c r="G13" s="110"/>
      <c r="H13" s="110"/>
      <c r="I13" s="111"/>
    </row>
    <row r="14" spans="1:9" s="33" customFormat="1" ht="12.75">
      <c r="A14" s="106" t="str">
        <f>Položky!B451</f>
        <v>711</v>
      </c>
      <c r="B14" s="107" t="str">
        <f>Položky!C451</f>
        <v>Izolace proti vodě</v>
      </c>
      <c r="C14" s="60"/>
      <c r="D14" s="108"/>
      <c r="E14" s="109"/>
      <c r="F14" s="110"/>
      <c r="G14" s="110"/>
      <c r="H14" s="110"/>
      <c r="I14" s="111"/>
    </row>
    <row r="15" spans="1:9" s="33" customFormat="1" ht="12.75">
      <c r="A15" s="106" t="str">
        <f>Položky!B459</f>
        <v>713</v>
      </c>
      <c r="B15" s="107" t="str">
        <f>Položky!C459</f>
        <v>Izolace tepelné</v>
      </c>
      <c r="C15" s="60"/>
      <c r="D15" s="108"/>
      <c r="E15" s="109"/>
      <c r="F15" s="110"/>
      <c r="G15" s="110"/>
      <c r="H15" s="110"/>
      <c r="I15" s="111"/>
    </row>
    <row r="16" spans="1:9" s="33" customFormat="1" ht="12.75">
      <c r="A16" s="106" t="str">
        <f>Položky!B471</f>
        <v>721</v>
      </c>
      <c r="B16" s="107" t="str">
        <f>Položky!C471</f>
        <v>Vnitřní kanalizace</v>
      </c>
      <c r="C16" s="60"/>
      <c r="D16" s="108"/>
      <c r="E16" s="109"/>
      <c r="F16" s="110"/>
      <c r="G16" s="110"/>
      <c r="H16" s="110"/>
      <c r="I16" s="111"/>
    </row>
    <row r="17" spans="1:9" s="33" customFormat="1" ht="12.75">
      <c r="A17" s="106" t="str">
        <f>Položky!B510</f>
        <v>722</v>
      </c>
      <c r="B17" s="107" t="str">
        <f>Položky!C510</f>
        <v>Vnitřní vodovod</v>
      </c>
      <c r="C17" s="60"/>
      <c r="D17" s="108"/>
      <c r="E17" s="109"/>
      <c r="F17" s="110"/>
      <c r="G17" s="110"/>
      <c r="H17" s="110"/>
      <c r="I17" s="111"/>
    </row>
    <row r="18" spans="1:9" s="33" customFormat="1" ht="12.75">
      <c r="A18" s="106" t="str">
        <f>Položky!B548</f>
        <v>723</v>
      </c>
      <c r="B18" s="107" t="str">
        <f>Položky!C548</f>
        <v>Vnitřní plynovod</v>
      </c>
      <c r="C18" s="60"/>
      <c r="D18" s="108"/>
      <c r="E18" s="109"/>
      <c r="F18" s="110"/>
      <c r="G18" s="110"/>
      <c r="H18" s="110"/>
      <c r="I18" s="111"/>
    </row>
    <row r="19" spans="1:9" s="33" customFormat="1" ht="12.75">
      <c r="A19" s="106" t="str">
        <f>Položky!B554</f>
        <v>725</v>
      </c>
      <c r="B19" s="107" t="str">
        <f>Položky!C554</f>
        <v>Zařizovací předměty</v>
      </c>
      <c r="C19" s="60"/>
      <c r="D19" s="108"/>
      <c r="E19" s="109"/>
      <c r="F19" s="110"/>
      <c r="G19" s="110"/>
      <c r="H19" s="110"/>
      <c r="I19" s="111"/>
    </row>
    <row r="20" spans="1:9" s="33" customFormat="1" ht="12.75">
      <c r="A20" s="106" t="str">
        <f>Položky!B605</f>
        <v>731</v>
      </c>
      <c r="B20" s="107" t="str">
        <f>Položky!C605</f>
        <v>Kotelny</v>
      </c>
      <c r="C20" s="60"/>
      <c r="D20" s="108"/>
      <c r="E20" s="109"/>
      <c r="F20" s="110"/>
      <c r="G20" s="110"/>
      <c r="H20" s="110"/>
      <c r="I20" s="111"/>
    </row>
    <row r="21" spans="1:9" s="33" customFormat="1" ht="12.75">
      <c r="A21" s="106" t="str">
        <f>Položky!B610</f>
        <v>732</v>
      </c>
      <c r="B21" s="107" t="str">
        <f>Položky!C610</f>
        <v>Strojovny</v>
      </c>
      <c r="C21" s="60"/>
      <c r="D21" s="108"/>
      <c r="E21" s="109"/>
      <c r="F21" s="110"/>
      <c r="G21" s="110"/>
      <c r="H21" s="110"/>
      <c r="I21" s="111"/>
    </row>
    <row r="22" spans="1:9" s="33" customFormat="1" ht="12.75">
      <c r="A22" s="106" t="str">
        <f>Položky!B613</f>
        <v>733</v>
      </c>
      <c r="B22" s="107" t="str">
        <f>Položky!C613</f>
        <v>Rozvod potrubí</v>
      </c>
      <c r="C22" s="60"/>
      <c r="D22" s="108"/>
      <c r="E22" s="109"/>
      <c r="F22" s="110"/>
      <c r="G22" s="110"/>
      <c r="H22" s="110"/>
      <c r="I22" s="111"/>
    </row>
    <row r="23" spans="1:9" s="33" customFormat="1" ht="12.75">
      <c r="A23" s="106" t="str">
        <f>Položky!B630</f>
        <v>734</v>
      </c>
      <c r="B23" s="107" t="str">
        <f>Položky!C630</f>
        <v>Armatury</v>
      </c>
      <c r="C23" s="60"/>
      <c r="D23" s="108"/>
      <c r="E23" s="109"/>
      <c r="F23" s="110"/>
      <c r="G23" s="110"/>
      <c r="H23" s="110"/>
      <c r="I23" s="111"/>
    </row>
    <row r="24" spans="1:9" s="33" customFormat="1" ht="12.75">
      <c r="A24" s="106" t="str">
        <f>Položky!B641</f>
        <v>735</v>
      </c>
      <c r="B24" s="107" t="str">
        <f>Položky!C641</f>
        <v>Otopná tělesa</v>
      </c>
      <c r="C24" s="60"/>
      <c r="D24" s="108"/>
      <c r="E24" s="109"/>
      <c r="F24" s="110"/>
      <c r="G24" s="110"/>
      <c r="H24" s="110"/>
      <c r="I24" s="111"/>
    </row>
    <row r="25" spans="1:9" s="33" customFormat="1" ht="12.75">
      <c r="A25" s="106" t="str">
        <f>Položky!B665</f>
        <v>762</v>
      </c>
      <c r="B25" s="107" t="str">
        <f>Položky!C665</f>
        <v>Konstrukce tesařské</v>
      </c>
      <c r="C25" s="60"/>
      <c r="D25" s="108"/>
      <c r="E25" s="109"/>
      <c r="F25" s="110"/>
      <c r="G25" s="110"/>
      <c r="H25" s="110"/>
      <c r="I25" s="111"/>
    </row>
    <row r="26" spans="1:9" s="33" customFormat="1" ht="12.75">
      <c r="A26" s="106" t="str">
        <f>Položky!B687</f>
        <v>764</v>
      </c>
      <c r="B26" s="107" t="str">
        <f>Položky!C687</f>
        <v>Konstrukce klempířské</v>
      </c>
      <c r="C26" s="60"/>
      <c r="D26" s="108"/>
      <c r="E26" s="109"/>
      <c r="F26" s="110"/>
      <c r="G26" s="110"/>
      <c r="H26" s="110"/>
      <c r="I26" s="111"/>
    </row>
    <row r="27" spans="1:9" s="33" customFormat="1" ht="12.75">
      <c r="A27" s="106" t="str">
        <f>Položky!B702</f>
        <v>766</v>
      </c>
      <c r="B27" s="107" t="str">
        <f>Položky!C702</f>
        <v>Konstrukce truhlářské</v>
      </c>
      <c r="C27" s="60"/>
      <c r="D27" s="108"/>
      <c r="E27" s="109"/>
      <c r="F27" s="110"/>
      <c r="G27" s="110"/>
      <c r="H27" s="110"/>
      <c r="I27" s="111"/>
    </row>
    <row r="28" spans="1:9" s="33" customFormat="1" ht="12.75">
      <c r="A28" s="106" t="str">
        <f>Položky!B788</f>
        <v>767</v>
      </c>
      <c r="B28" s="107" t="str">
        <f>Položky!C788</f>
        <v>Kovové konstrukce</v>
      </c>
      <c r="C28" s="60"/>
      <c r="D28" s="108"/>
      <c r="E28" s="109"/>
      <c r="F28" s="110"/>
      <c r="G28" s="110"/>
      <c r="H28" s="110"/>
      <c r="I28" s="111"/>
    </row>
    <row r="29" spans="1:9" s="33" customFormat="1" ht="12.75">
      <c r="A29" s="106" t="str">
        <f>Položky!B805</f>
        <v>771</v>
      </c>
      <c r="B29" s="107" t="str">
        <f>Položky!C805</f>
        <v>Podlahy z dlaždic a obklady</v>
      </c>
      <c r="C29" s="60"/>
      <c r="D29" s="108"/>
      <c r="E29" s="109"/>
      <c r="F29" s="110"/>
      <c r="G29" s="110"/>
      <c r="H29" s="110"/>
      <c r="I29" s="111"/>
    </row>
    <row r="30" spans="1:9" s="33" customFormat="1" ht="12.75">
      <c r="A30" s="106" t="str">
        <f>Položky!B824</f>
        <v>772</v>
      </c>
      <c r="B30" s="107" t="str">
        <f>Položky!C824</f>
        <v>Kamenné  dlažby</v>
      </c>
      <c r="C30" s="60"/>
      <c r="D30" s="108"/>
      <c r="E30" s="109"/>
      <c r="F30" s="110"/>
      <c r="G30" s="110"/>
      <c r="H30" s="110"/>
      <c r="I30" s="111"/>
    </row>
    <row r="31" spans="1:9" s="33" customFormat="1" ht="12.75">
      <c r="A31" s="106" t="str">
        <f>Položky!B829</f>
        <v>775</v>
      </c>
      <c r="B31" s="107" t="str">
        <f>Položky!C829</f>
        <v>Podlahy vlysové a parketové</v>
      </c>
      <c r="C31" s="60"/>
      <c r="D31" s="108"/>
      <c r="E31" s="109"/>
      <c r="F31" s="110"/>
      <c r="G31" s="110"/>
      <c r="H31" s="110"/>
      <c r="I31" s="111"/>
    </row>
    <row r="32" spans="1:9" s="33" customFormat="1" ht="12.75">
      <c r="A32" s="106" t="str">
        <f>Položky!B845</f>
        <v>776</v>
      </c>
      <c r="B32" s="107" t="str">
        <f>Položky!C845</f>
        <v>Podlahy povlakové</v>
      </c>
      <c r="C32" s="60"/>
      <c r="D32" s="108"/>
      <c r="E32" s="109"/>
      <c r="F32" s="110"/>
      <c r="G32" s="110"/>
      <c r="H32" s="110"/>
      <c r="I32" s="111"/>
    </row>
    <row r="33" spans="1:9" s="33" customFormat="1" ht="12.75">
      <c r="A33" s="106" t="str">
        <f>Položky!B884</f>
        <v>781</v>
      </c>
      <c r="B33" s="107" t="str">
        <f>Položky!C884</f>
        <v>Obklady keramické</v>
      </c>
      <c r="C33" s="60"/>
      <c r="D33" s="108"/>
      <c r="E33" s="109"/>
      <c r="F33" s="110"/>
      <c r="G33" s="110"/>
      <c r="H33" s="110"/>
      <c r="I33" s="111"/>
    </row>
    <row r="34" spans="1:9" s="33" customFormat="1" ht="12.75">
      <c r="A34" s="106" t="str">
        <f>Položky!B943</f>
        <v>782</v>
      </c>
      <c r="B34" s="107" t="str">
        <f>Položky!C943</f>
        <v>Konstrukce z přírodního kamene</v>
      </c>
      <c r="C34" s="60"/>
      <c r="D34" s="108"/>
      <c r="E34" s="109"/>
      <c r="F34" s="110"/>
      <c r="G34" s="110"/>
      <c r="H34" s="110"/>
      <c r="I34" s="111"/>
    </row>
    <row r="35" spans="1:9" s="33" customFormat="1" ht="12.75">
      <c r="A35" s="106" t="str">
        <f>Položky!B948</f>
        <v>783</v>
      </c>
      <c r="B35" s="107" t="str">
        <f>Položky!C948</f>
        <v>Nátěry</v>
      </c>
      <c r="C35" s="60"/>
      <c r="D35" s="108"/>
      <c r="E35" s="109"/>
      <c r="F35" s="110"/>
      <c r="G35" s="110"/>
      <c r="H35" s="110"/>
      <c r="I35" s="111"/>
    </row>
    <row r="36" spans="1:9" s="33" customFormat="1" ht="12.75">
      <c r="A36" s="106" t="str">
        <f>Položky!B988</f>
        <v>784</v>
      </c>
      <c r="B36" s="107" t="str">
        <f>Položky!C988</f>
        <v>Malby</v>
      </c>
      <c r="C36" s="60"/>
      <c r="D36" s="108"/>
      <c r="E36" s="109"/>
      <c r="F36" s="110"/>
      <c r="G36" s="110"/>
      <c r="H36" s="110"/>
      <c r="I36" s="111"/>
    </row>
    <row r="37" spans="1:9" s="33" customFormat="1" ht="12.75">
      <c r="A37" s="106" t="str">
        <f>Položky!B997</f>
        <v>786</v>
      </c>
      <c r="B37" s="107" t="str">
        <f>Položky!C997</f>
        <v>Čalounické úpravy</v>
      </c>
      <c r="C37" s="60"/>
      <c r="D37" s="108"/>
      <c r="E37" s="109"/>
      <c r="F37" s="110"/>
      <c r="G37" s="110"/>
      <c r="H37" s="110"/>
      <c r="I37" s="111"/>
    </row>
    <row r="38" spans="1:9" s="33" customFormat="1" ht="12.75">
      <c r="A38" s="106" t="str">
        <f>Položky!B1009</f>
        <v>M21</v>
      </c>
      <c r="B38" s="107" t="str">
        <f>Položky!C1009</f>
        <v>Elektromontáže</v>
      </c>
      <c r="C38" s="60"/>
      <c r="D38" s="108"/>
      <c r="E38" s="109"/>
      <c r="F38" s="110"/>
      <c r="G38" s="110"/>
      <c r="H38" s="110"/>
      <c r="I38" s="111"/>
    </row>
    <row r="39" spans="1:9" s="33" customFormat="1" ht="12.75">
      <c r="A39" s="106" t="str">
        <f>Položky!B1015</f>
        <v>M24</v>
      </c>
      <c r="B39" s="107" t="str">
        <f>Položky!C1015</f>
        <v>Montáže vzduchotechnických zařízení</v>
      </c>
      <c r="C39" s="60"/>
      <c r="D39" s="108"/>
      <c r="E39" s="109"/>
      <c r="F39" s="110"/>
      <c r="G39" s="110"/>
      <c r="H39" s="110"/>
      <c r="I39" s="111"/>
    </row>
    <row r="40" spans="1:9" s="33" customFormat="1" ht="12.75">
      <c r="A40" s="106" t="str">
        <f>Položky!B1019</f>
        <v>D96</v>
      </c>
      <c r="B40" s="107" t="str">
        <f>Položky!C1019</f>
        <v>Přesuny suti a vybouraných hmot</v>
      </c>
      <c r="C40" s="60"/>
      <c r="D40" s="108"/>
      <c r="E40" s="109"/>
      <c r="F40" s="110"/>
      <c r="G40" s="110"/>
      <c r="H40" s="110"/>
      <c r="I40" s="111"/>
    </row>
    <row r="41" spans="1:9" s="118" customFormat="1" ht="12.75">
      <c r="A41" s="112"/>
      <c r="B41" s="113" t="s">
        <v>61</v>
      </c>
      <c r="C41" s="113"/>
      <c r="D41" s="114"/>
      <c r="E41" s="115"/>
      <c r="F41" s="116"/>
      <c r="G41" s="116"/>
      <c r="H41" s="116"/>
      <c r="I41" s="117"/>
    </row>
    <row r="42" spans="1:9" ht="12.75">
      <c r="A42" s="60"/>
      <c r="B42" s="60"/>
      <c r="C42" s="60"/>
      <c r="D42" s="60"/>
      <c r="E42" s="60"/>
      <c r="F42" s="60"/>
      <c r="G42" s="60"/>
      <c r="H42" s="60"/>
      <c r="I42" s="60"/>
    </row>
    <row r="43" spans="1:57" ht="19.5" customHeight="1">
      <c r="A43" s="228" t="s">
        <v>62</v>
      </c>
      <c r="B43" s="228"/>
      <c r="C43" s="228"/>
      <c r="D43" s="228"/>
      <c r="E43" s="228"/>
      <c r="F43" s="228"/>
      <c r="G43" s="228"/>
      <c r="H43" s="228"/>
      <c r="I43" s="228"/>
      <c r="BA43" s="39"/>
      <c r="BB43" s="39"/>
      <c r="BC43" s="39"/>
      <c r="BD43" s="39"/>
      <c r="BE43" s="39"/>
    </row>
    <row r="44" spans="1:9" ht="12.75">
      <c r="A44" s="119"/>
      <c r="B44" s="100"/>
      <c r="C44" s="100"/>
      <c r="D44" s="100"/>
      <c r="E44" s="100"/>
      <c r="F44" s="100"/>
      <c r="G44" s="100"/>
      <c r="H44" s="100"/>
      <c r="I44" s="100"/>
    </row>
    <row r="45" spans="1:9" ht="12.75">
      <c r="A45" s="65" t="s">
        <v>63</v>
      </c>
      <c r="B45" s="66"/>
      <c r="C45" s="66"/>
      <c r="D45" s="120"/>
      <c r="E45" s="121" t="s">
        <v>64</v>
      </c>
      <c r="F45" s="122" t="s">
        <v>65</v>
      </c>
      <c r="G45" s="123" t="s">
        <v>66</v>
      </c>
      <c r="H45" s="124"/>
      <c r="I45" s="125" t="s">
        <v>64</v>
      </c>
    </row>
    <row r="46" spans="1:53" ht="12.75">
      <c r="A46" s="126" t="s">
        <v>67</v>
      </c>
      <c r="B46" s="48"/>
      <c r="C46" s="48"/>
      <c r="D46" s="127"/>
      <c r="E46" s="128"/>
      <c r="F46" s="129"/>
      <c r="G46" s="130"/>
      <c r="H46" s="131"/>
      <c r="I46" s="132"/>
      <c r="BA46">
        <v>0</v>
      </c>
    </row>
    <row r="47" spans="1:53" ht="12.75">
      <c r="A47" s="126" t="s">
        <v>68</v>
      </c>
      <c r="B47" s="48"/>
      <c r="C47" s="133"/>
      <c r="D47" s="127"/>
      <c r="E47" s="128"/>
      <c r="F47" s="129"/>
      <c r="G47" s="130"/>
      <c r="H47" s="131"/>
      <c r="I47" s="132"/>
      <c r="BA47">
        <v>0</v>
      </c>
    </row>
    <row r="48" spans="1:53" ht="12.75">
      <c r="A48" s="58" t="s">
        <v>69</v>
      </c>
      <c r="B48" s="48"/>
      <c r="C48" s="48"/>
      <c r="D48" s="127"/>
      <c r="E48" s="128"/>
      <c r="F48" s="129"/>
      <c r="G48" s="130"/>
      <c r="H48" s="131"/>
      <c r="I48" s="132"/>
      <c r="BA48">
        <v>0</v>
      </c>
    </row>
    <row r="49" spans="1:53" ht="12.75">
      <c r="A49" s="58" t="s">
        <v>70</v>
      </c>
      <c r="B49" s="48"/>
      <c r="C49" s="48"/>
      <c r="D49" s="127"/>
      <c r="E49" s="128"/>
      <c r="F49" s="129"/>
      <c r="G49" s="130"/>
      <c r="H49" s="131"/>
      <c r="I49" s="132"/>
      <c r="BA49">
        <v>0</v>
      </c>
    </row>
    <row r="50" spans="1:53" ht="12.75">
      <c r="A50" s="126" t="s">
        <v>71</v>
      </c>
      <c r="B50" s="48"/>
      <c r="C50" s="133"/>
      <c r="D50" s="127"/>
      <c r="E50" s="128"/>
      <c r="F50" s="129"/>
      <c r="G50" s="130"/>
      <c r="H50" s="131"/>
      <c r="I50" s="132"/>
      <c r="BA50">
        <v>1</v>
      </c>
    </row>
    <row r="51" spans="1:53" ht="12.75">
      <c r="A51" s="58" t="s">
        <v>72</v>
      </c>
      <c r="B51" s="48"/>
      <c r="C51" s="48"/>
      <c r="D51" s="127"/>
      <c r="E51" s="128"/>
      <c r="F51" s="129"/>
      <c r="G51" s="130"/>
      <c r="H51" s="131"/>
      <c r="I51" s="132"/>
      <c r="BA51">
        <v>1</v>
      </c>
    </row>
    <row r="52" spans="1:53" ht="12.75">
      <c r="A52" s="126" t="s">
        <v>73</v>
      </c>
      <c r="B52" s="48"/>
      <c r="C52" s="48"/>
      <c r="D52" s="127"/>
      <c r="E52" s="128"/>
      <c r="F52" s="129"/>
      <c r="G52" s="130"/>
      <c r="H52" s="131"/>
      <c r="I52" s="132"/>
      <c r="BA52">
        <v>2</v>
      </c>
    </row>
    <row r="53" spans="1:53" ht="12.75">
      <c r="A53" s="126" t="s">
        <v>34</v>
      </c>
      <c r="B53" s="48"/>
      <c r="C53" s="48"/>
      <c r="D53" s="127"/>
      <c r="E53" s="230" t="s">
        <v>1346</v>
      </c>
      <c r="F53" s="231"/>
      <c r="G53" s="231"/>
      <c r="H53" s="231"/>
      <c r="I53" s="232"/>
      <c r="BA53">
        <v>2</v>
      </c>
    </row>
    <row r="54" spans="1:9" ht="12.75">
      <c r="A54" s="134"/>
      <c r="B54" s="135" t="s">
        <v>74</v>
      </c>
      <c r="C54" s="136"/>
      <c r="D54" s="137"/>
      <c r="E54" s="138"/>
      <c r="F54" s="139"/>
      <c r="G54" s="139"/>
      <c r="H54" s="229"/>
      <c r="I54" s="229"/>
    </row>
    <row r="56" spans="2:9" ht="12.75">
      <c r="B56" s="118"/>
      <c r="F56" s="140"/>
      <c r="G56" s="141"/>
      <c r="H56" s="141"/>
      <c r="I56" s="142"/>
    </row>
    <row r="57" spans="6:9" ht="12.75">
      <c r="F57" s="140"/>
      <c r="G57" s="141"/>
      <c r="H57" s="141"/>
      <c r="I57" s="142"/>
    </row>
    <row r="58" spans="6:9" ht="12.75">
      <c r="F58" s="140"/>
      <c r="G58" s="141"/>
      <c r="H58" s="141"/>
      <c r="I58" s="142"/>
    </row>
    <row r="59" spans="6:9" ht="12.75">
      <c r="F59" s="140"/>
      <c r="G59" s="141"/>
      <c r="H59" s="141"/>
      <c r="I59" s="142"/>
    </row>
    <row r="60" spans="6:9" ht="12.75">
      <c r="F60" s="140"/>
      <c r="G60" s="141"/>
      <c r="H60" s="141"/>
      <c r="I60" s="142"/>
    </row>
    <row r="61" spans="6:9" ht="12.75">
      <c r="F61" s="140"/>
      <c r="G61" s="141"/>
      <c r="H61" s="141"/>
      <c r="I61" s="142"/>
    </row>
    <row r="62" spans="6:9" ht="12.75">
      <c r="F62" s="140"/>
      <c r="G62" s="141"/>
      <c r="H62" s="141"/>
      <c r="I62" s="142"/>
    </row>
    <row r="63" spans="6:9" ht="12.75">
      <c r="F63" s="140"/>
      <c r="G63" s="141"/>
      <c r="H63" s="141"/>
      <c r="I63" s="142"/>
    </row>
    <row r="64" spans="6:9" ht="12.75">
      <c r="F64" s="140"/>
      <c r="G64" s="141"/>
      <c r="H64" s="141"/>
      <c r="I64" s="142"/>
    </row>
    <row r="65" spans="6:9" ht="12.75">
      <c r="F65" s="140"/>
      <c r="G65" s="141"/>
      <c r="H65" s="141"/>
      <c r="I65" s="142"/>
    </row>
    <row r="66" spans="6:9" ht="12.75">
      <c r="F66" s="140"/>
      <c r="G66" s="141"/>
      <c r="H66" s="141"/>
      <c r="I66" s="142"/>
    </row>
    <row r="67" spans="6:9" ht="12.75">
      <c r="F67" s="140"/>
      <c r="G67" s="141"/>
      <c r="H67" s="141"/>
      <c r="I67" s="142"/>
    </row>
    <row r="68" spans="6:9" ht="12.75">
      <c r="F68" s="140"/>
      <c r="G68" s="141"/>
      <c r="H68" s="141"/>
      <c r="I68" s="142"/>
    </row>
    <row r="69" spans="6:9" ht="12.75">
      <c r="F69" s="140"/>
      <c r="G69" s="141"/>
      <c r="H69" s="141"/>
      <c r="I69" s="142"/>
    </row>
    <row r="70" spans="6:9" ht="12.75">
      <c r="F70" s="140"/>
      <c r="G70" s="141"/>
      <c r="H70" s="141"/>
      <c r="I70" s="142"/>
    </row>
    <row r="71" spans="6:9" ht="12.75">
      <c r="F71" s="140"/>
      <c r="G71" s="141"/>
      <c r="H71" s="141"/>
      <c r="I71" s="142"/>
    </row>
    <row r="72" spans="6:9" ht="12.75">
      <c r="F72" s="140"/>
      <c r="G72" s="141"/>
      <c r="H72" s="141"/>
      <c r="I72" s="142"/>
    </row>
    <row r="73" spans="6:9" ht="12.75">
      <c r="F73" s="140"/>
      <c r="G73" s="141"/>
      <c r="H73" s="141"/>
      <c r="I73" s="142"/>
    </row>
    <row r="74" spans="6:9" ht="12.75">
      <c r="F74" s="140"/>
      <c r="G74" s="141"/>
      <c r="H74" s="141"/>
      <c r="I74" s="142"/>
    </row>
    <row r="75" spans="6:9" ht="12.75">
      <c r="F75" s="140"/>
      <c r="G75" s="141"/>
      <c r="H75" s="141"/>
      <c r="I75" s="142"/>
    </row>
    <row r="76" spans="6:9" ht="12.75">
      <c r="F76" s="140"/>
      <c r="G76" s="141"/>
      <c r="H76" s="141"/>
      <c r="I76" s="142"/>
    </row>
    <row r="77" spans="6:9" ht="12.75">
      <c r="F77" s="140"/>
      <c r="G77" s="141"/>
      <c r="H77" s="141"/>
      <c r="I77" s="142"/>
    </row>
    <row r="78" spans="6:9" ht="12.75">
      <c r="F78" s="140"/>
      <c r="G78" s="141"/>
      <c r="H78" s="141"/>
      <c r="I78" s="142"/>
    </row>
    <row r="79" spans="6:9" ht="12.75">
      <c r="F79" s="140"/>
      <c r="G79" s="141"/>
      <c r="H79" s="141"/>
      <c r="I79" s="142"/>
    </row>
    <row r="80" spans="6:9" ht="12.75">
      <c r="F80" s="140"/>
      <c r="G80" s="141"/>
      <c r="H80" s="141"/>
      <c r="I80" s="142"/>
    </row>
    <row r="81" spans="6:9" ht="12.75">
      <c r="F81" s="140"/>
      <c r="G81" s="141"/>
      <c r="H81" s="141"/>
      <c r="I81" s="142"/>
    </row>
    <row r="82" spans="6:9" ht="12.75">
      <c r="F82" s="140"/>
      <c r="G82" s="141"/>
      <c r="H82" s="141"/>
      <c r="I82" s="142"/>
    </row>
    <row r="83" spans="6:9" ht="12.75">
      <c r="F83" s="140"/>
      <c r="G83" s="141"/>
      <c r="H83" s="141"/>
      <c r="I83" s="142"/>
    </row>
    <row r="84" spans="6:9" ht="12.75">
      <c r="F84" s="140"/>
      <c r="G84" s="141"/>
      <c r="H84" s="141"/>
      <c r="I84" s="142"/>
    </row>
    <row r="85" spans="6:9" ht="12.75">
      <c r="F85" s="140"/>
      <c r="G85" s="141"/>
      <c r="H85" s="141"/>
      <c r="I85" s="142"/>
    </row>
    <row r="86" spans="6:9" ht="12.75">
      <c r="F86" s="140"/>
      <c r="G86" s="141"/>
      <c r="H86" s="141"/>
      <c r="I86" s="142"/>
    </row>
    <row r="87" spans="6:9" ht="12.75">
      <c r="F87" s="140"/>
      <c r="G87" s="141"/>
      <c r="H87" s="141"/>
      <c r="I87" s="142"/>
    </row>
    <row r="88" spans="6:9" ht="12.75">
      <c r="F88" s="140"/>
      <c r="G88" s="141"/>
      <c r="H88" s="141"/>
      <c r="I88" s="142"/>
    </row>
    <row r="89" spans="6:9" ht="12.75">
      <c r="F89" s="140"/>
      <c r="G89" s="141"/>
      <c r="H89" s="141"/>
      <c r="I89" s="142"/>
    </row>
    <row r="90" spans="6:9" ht="12.75">
      <c r="F90" s="140"/>
      <c r="G90" s="141"/>
      <c r="H90" s="141"/>
      <c r="I90" s="142"/>
    </row>
    <row r="91" spans="6:9" ht="12.75">
      <c r="F91" s="140"/>
      <c r="G91" s="141"/>
      <c r="H91" s="141"/>
      <c r="I91" s="142"/>
    </row>
    <row r="92" spans="6:9" ht="12.75">
      <c r="F92" s="140"/>
      <c r="G92" s="141"/>
      <c r="H92" s="141"/>
      <c r="I92" s="142"/>
    </row>
    <row r="93" spans="6:9" ht="12.75">
      <c r="F93" s="140"/>
      <c r="G93" s="141"/>
      <c r="H93" s="141"/>
      <c r="I93" s="142"/>
    </row>
    <row r="94" spans="6:9" ht="12.75">
      <c r="F94" s="140"/>
      <c r="G94" s="141"/>
      <c r="H94" s="141"/>
      <c r="I94" s="142"/>
    </row>
    <row r="95" spans="6:9" ht="12.75">
      <c r="F95" s="140"/>
      <c r="G95" s="141"/>
      <c r="H95" s="141"/>
      <c r="I95" s="142"/>
    </row>
    <row r="96" spans="6:9" ht="12.75">
      <c r="F96" s="140"/>
      <c r="G96" s="141"/>
      <c r="H96" s="141"/>
      <c r="I96" s="142"/>
    </row>
    <row r="97" spans="6:9" ht="12.75">
      <c r="F97" s="140"/>
      <c r="G97" s="141"/>
      <c r="H97" s="141"/>
      <c r="I97" s="142"/>
    </row>
    <row r="98" spans="6:9" ht="12.75">
      <c r="F98" s="140"/>
      <c r="G98" s="141"/>
      <c r="H98" s="141"/>
      <c r="I98" s="142"/>
    </row>
    <row r="99" spans="6:9" ht="12.75">
      <c r="F99" s="140"/>
      <c r="G99" s="141"/>
      <c r="H99" s="141"/>
      <c r="I99" s="142"/>
    </row>
    <row r="100" spans="6:9" ht="12.75">
      <c r="F100" s="140"/>
      <c r="G100" s="141"/>
      <c r="H100" s="141"/>
      <c r="I100" s="142"/>
    </row>
    <row r="101" spans="6:9" ht="12.75">
      <c r="F101" s="140"/>
      <c r="G101" s="141"/>
      <c r="H101" s="141"/>
      <c r="I101" s="142"/>
    </row>
    <row r="102" spans="6:9" ht="12.75">
      <c r="F102" s="140"/>
      <c r="G102" s="141"/>
      <c r="H102" s="141"/>
      <c r="I102" s="142"/>
    </row>
    <row r="103" spans="6:9" ht="12.75">
      <c r="F103" s="140"/>
      <c r="G103" s="141"/>
      <c r="H103" s="141"/>
      <c r="I103" s="142"/>
    </row>
    <row r="104" spans="6:9" ht="12.75">
      <c r="F104" s="140"/>
      <c r="G104" s="141"/>
      <c r="H104" s="141"/>
      <c r="I104" s="142"/>
    </row>
    <row r="105" spans="6:9" ht="12.75">
      <c r="F105" s="140"/>
      <c r="G105" s="141"/>
      <c r="H105" s="141"/>
      <c r="I105" s="142"/>
    </row>
  </sheetData>
  <sheetProtection sheet="1" objects="1" scenarios="1"/>
  <mergeCells count="7">
    <mergeCell ref="A1:B1"/>
    <mergeCell ref="A2:B2"/>
    <mergeCell ref="G2:I2"/>
    <mergeCell ref="A4:I4"/>
    <mergeCell ref="A43:I43"/>
    <mergeCell ref="H54:I54"/>
    <mergeCell ref="E53:I53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100"/>
  <sheetViews>
    <sheetView tabSelected="1" zoomScalePageLayoutView="0" workbookViewId="0" topLeftCell="A1">
      <selection activeCell="J680" sqref="J680"/>
    </sheetView>
  </sheetViews>
  <sheetFormatPr defaultColWidth="9.00390625" defaultRowHeight="12.75"/>
  <cols>
    <col min="1" max="1" width="4.375" style="143" customWidth="1"/>
    <col min="2" max="2" width="11.625" style="143" customWidth="1"/>
    <col min="3" max="3" width="40.375" style="143" customWidth="1"/>
    <col min="4" max="4" width="5.625" style="143" customWidth="1"/>
    <col min="5" max="5" width="8.625" style="144" customWidth="1"/>
    <col min="6" max="6" width="9.875" style="143" customWidth="1"/>
    <col min="7" max="7" width="13.875" style="143" customWidth="1"/>
    <col min="8" max="11" width="9.125" style="143" customWidth="1"/>
    <col min="12" max="12" width="75.375" style="143" customWidth="1"/>
    <col min="13" max="13" width="45.25390625" style="143" customWidth="1"/>
    <col min="14" max="16384" width="9.125" style="143" customWidth="1"/>
  </cols>
  <sheetData>
    <row r="1" spans="1:7" ht="15.75">
      <c r="A1" s="237" t="s">
        <v>75</v>
      </c>
      <c r="B1" s="237"/>
      <c r="C1" s="237"/>
      <c r="D1" s="237"/>
      <c r="E1" s="237"/>
      <c r="F1" s="237"/>
      <c r="G1" s="237"/>
    </row>
    <row r="2" spans="1:7" ht="14.25" customHeight="1">
      <c r="A2" s="145"/>
      <c r="B2" s="146"/>
      <c r="C2" s="147"/>
      <c r="D2" s="147"/>
      <c r="E2" s="148"/>
      <c r="F2" s="147"/>
      <c r="G2" s="147"/>
    </row>
    <row r="3" spans="1:7" ht="12.75">
      <c r="A3" s="224" t="s">
        <v>51</v>
      </c>
      <c r="B3" s="224"/>
      <c r="C3" s="91" t="str">
        <f>CONCATENATE(cislostavby," ",nazevstavby)</f>
        <v>1 Plzeň,Veleslavínova 42 - stavební úpravy objektu</v>
      </c>
      <c r="D3" s="149"/>
      <c r="E3" s="150" t="s">
        <v>76</v>
      </c>
      <c r="F3" s="151" t="str">
        <f>Rekapitulace!H1</f>
        <v>1</v>
      </c>
      <c r="G3" s="152"/>
    </row>
    <row r="4" spans="1:7" ht="12.75">
      <c r="A4" s="238" t="s">
        <v>53</v>
      </c>
      <c r="B4" s="238"/>
      <c r="C4" s="97" t="str">
        <f>CONCATENATE(cisloobjektu," ",nazevobjektu)</f>
        <v>1 Stavební úpravy 2. a 3. NP - 1. etapa</v>
      </c>
      <c r="D4" s="153"/>
      <c r="E4" s="239" t="str">
        <f>Rekapitulace!G2</f>
        <v>Stavební úpravy 2. a 3.NP - 1. etapa</v>
      </c>
      <c r="F4" s="239"/>
      <c r="G4" s="239"/>
    </row>
    <row r="5" spans="1:7" ht="12.75">
      <c r="A5" s="154"/>
      <c r="B5" s="145"/>
      <c r="C5" s="145"/>
      <c r="D5" s="145"/>
      <c r="E5" s="155"/>
      <c r="F5" s="145"/>
      <c r="G5" s="156"/>
    </row>
    <row r="6" spans="1:7" ht="12.75">
      <c r="A6" s="157" t="s">
        <v>77</v>
      </c>
      <c r="B6" s="158" t="s">
        <v>78</v>
      </c>
      <c r="C6" s="158" t="s">
        <v>79</v>
      </c>
      <c r="D6" s="158" t="s">
        <v>80</v>
      </c>
      <c r="E6" s="159" t="s">
        <v>81</v>
      </c>
      <c r="F6" s="158" t="s">
        <v>82</v>
      </c>
      <c r="G6" s="160" t="s">
        <v>83</v>
      </c>
    </row>
    <row r="7" spans="1:15" ht="12.75">
      <c r="A7" s="161" t="s">
        <v>84</v>
      </c>
      <c r="B7" s="162" t="s">
        <v>85</v>
      </c>
      <c r="C7" s="163" t="s">
        <v>86</v>
      </c>
      <c r="D7" s="164"/>
      <c r="E7" s="165"/>
      <c r="F7" s="165"/>
      <c r="G7" s="166"/>
      <c r="H7" s="167"/>
      <c r="I7" s="167"/>
      <c r="O7" s="168">
        <v>1</v>
      </c>
    </row>
    <row r="8" spans="1:104" ht="22.5">
      <c r="A8" s="169">
        <v>1</v>
      </c>
      <c r="B8" s="170" t="s">
        <v>87</v>
      </c>
      <c r="C8" s="171" t="s">
        <v>88</v>
      </c>
      <c r="D8" s="172" t="s">
        <v>89</v>
      </c>
      <c r="E8" s="173">
        <v>4</v>
      </c>
      <c r="F8" s="174"/>
      <c r="G8" s="175"/>
      <c r="O8" s="168">
        <v>2</v>
      </c>
      <c r="AA8" s="143">
        <v>1</v>
      </c>
      <c r="AB8" s="143">
        <v>1</v>
      </c>
      <c r="AC8" s="143">
        <v>1</v>
      </c>
      <c r="AZ8" s="143">
        <v>1</v>
      </c>
      <c r="BA8" s="143">
        <f>IF(AZ8=1,G8,0)</f>
        <v>0</v>
      </c>
      <c r="BB8" s="143">
        <f>IF(AZ8=2,G8,0)</f>
        <v>0</v>
      </c>
      <c r="BC8" s="143">
        <f>IF(AZ8=3,G8,0)</f>
        <v>0</v>
      </c>
      <c r="BD8" s="143">
        <f>IF(AZ8=4,G8,0)</f>
        <v>0</v>
      </c>
      <c r="BE8" s="143">
        <f>IF(AZ8=5,G8,0)</f>
        <v>0</v>
      </c>
      <c r="CA8" s="168">
        <v>1</v>
      </c>
      <c r="CB8" s="168">
        <v>1</v>
      </c>
      <c r="CZ8" s="143">
        <v>0.01317</v>
      </c>
    </row>
    <row r="9" spans="1:15" ht="12.75" customHeight="1">
      <c r="A9" s="176"/>
      <c r="B9" s="177"/>
      <c r="C9" s="233" t="s">
        <v>90</v>
      </c>
      <c r="D9" s="233"/>
      <c r="E9" s="178">
        <v>0</v>
      </c>
      <c r="F9" s="179"/>
      <c r="G9" s="180"/>
      <c r="M9" s="181" t="s">
        <v>90</v>
      </c>
      <c r="O9" s="168"/>
    </row>
    <row r="10" spans="1:15" ht="12.75" customHeight="1">
      <c r="A10" s="176"/>
      <c r="B10" s="177"/>
      <c r="C10" s="233" t="s">
        <v>91</v>
      </c>
      <c r="D10" s="233"/>
      <c r="E10" s="178">
        <v>0</v>
      </c>
      <c r="F10" s="179"/>
      <c r="G10" s="180"/>
      <c r="M10" s="181" t="s">
        <v>91</v>
      </c>
      <c r="O10" s="168"/>
    </row>
    <row r="11" spans="1:15" ht="12.75" customHeight="1">
      <c r="A11" s="176"/>
      <c r="B11" s="177"/>
      <c r="C11" s="233" t="s">
        <v>92</v>
      </c>
      <c r="D11" s="233"/>
      <c r="E11" s="178">
        <v>4</v>
      </c>
      <c r="F11" s="179"/>
      <c r="G11" s="180"/>
      <c r="M11" s="181" t="s">
        <v>92</v>
      </c>
      <c r="O11" s="168"/>
    </row>
    <row r="12" spans="1:104" ht="22.5">
      <c r="A12" s="169">
        <v>2</v>
      </c>
      <c r="B12" s="170" t="s">
        <v>93</v>
      </c>
      <c r="C12" s="182" t="s">
        <v>94</v>
      </c>
      <c r="D12" s="172" t="s">
        <v>89</v>
      </c>
      <c r="E12" s="173">
        <v>29</v>
      </c>
      <c r="F12" s="174"/>
      <c r="G12" s="175"/>
      <c r="O12" s="168">
        <v>2</v>
      </c>
      <c r="AA12" s="143">
        <v>1</v>
      </c>
      <c r="AB12" s="143">
        <v>1</v>
      </c>
      <c r="AC12" s="143">
        <v>1</v>
      </c>
      <c r="AZ12" s="143">
        <v>1</v>
      </c>
      <c r="BA12" s="143">
        <f>IF(AZ12=1,G12,0)</f>
        <v>0</v>
      </c>
      <c r="BB12" s="143">
        <f>IF(AZ12=2,G12,0)</f>
        <v>0</v>
      </c>
      <c r="BC12" s="143">
        <f>IF(AZ12=3,G12,0)</f>
        <v>0</v>
      </c>
      <c r="BD12" s="143">
        <f>IF(AZ12=4,G12,0)</f>
        <v>0</v>
      </c>
      <c r="BE12" s="143">
        <f>IF(AZ12=5,G12,0)</f>
        <v>0</v>
      </c>
      <c r="CA12" s="168">
        <v>1</v>
      </c>
      <c r="CB12" s="168">
        <v>1</v>
      </c>
      <c r="CZ12" s="143">
        <v>0.04842</v>
      </c>
    </row>
    <row r="13" spans="1:15" ht="12.75" customHeight="1">
      <c r="A13" s="176"/>
      <c r="B13" s="177"/>
      <c r="C13" s="233" t="s">
        <v>90</v>
      </c>
      <c r="D13" s="233"/>
      <c r="E13" s="178">
        <v>0</v>
      </c>
      <c r="F13" s="179"/>
      <c r="G13" s="180"/>
      <c r="M13" s="181" t="s">
        <v>90</v>
      </c>
      <c r="O13" s="168"/>
    </row>
    <row r="14" spans="1:15" ht="12.75" customHeight="1">
      <c r="A14" s="176"/>
      <c r="B14" s="177"/>
      <c r="C14" s="233" t="s">
        <v>91</v>
      </c>
      <c r="D14" s="233"/>
      <c r="E14" s="178">
        <v>0</v>
      </c>
      <c r="F14" s="179"/>
      <c r="G14" s="180"/>
      <c r="M14" s="181" t="s">
        <v>91</v>
      </c>
      <c r="O14" s="168"/>
    </row>
    <row r="15" spans="1:15" ht="12.75" customHeight="1">
      <c r="A15" s="176"/>
      <c r="B15" s="177"/>
      <c r="C15" s="233" t="s">
        <v>95</v>
      </c>
      <c r="D15" s="233"/>
      <c r="E15" s="178">
        <v>18</v>
      </c>
      <c r="F15" s="179"/>
      <c r="G15" s="180"/>
      <c r="M15" s="181" t="s">
        <v>95</v>
      </c>
      <c r="O15" s="168"/>
    </row>
    <row r="16" spans="1:15" ht="12.75" customHeight="1">
      <c r="A16" s="176"/>
      <c r="B16" s="177"/>
      <c r="C16" s="233" t="s">
        <v>96</v>
      </c>
      <c r="D16" s="233"/>
      <c r="E16" s="178">
        <v>5</v>
      </c>
      <c r="F16" s="179"/>
      <c r="G16" s="180"/>
      <c r="M16" s="181" t="s">
        <v>96</v>
      </c>
      <c r="O16" s="168"/>
    </row>
    <row r="17" spans="1:15" ht="12.75" customHeight="1">
      <c r="A17" s="176"/>
      <c r="B17" s="177"/>
      <c r="C17" s="233" t="s">
        <v>97</v>
      </c>
      <c r="D17" s="233"/>
      <c r="E17" s="178">
        <v>6</v>
      </c>
      <c r="F17" s="179"/>
      <c r="G17" s="180"/>
      <c r="M17" s="181" t="s">
        <v>97</v>
      </c>
      <c r="O17" s="168"/>
    </row>
    <row r="18" spans="1:104" ht="12.75">
      <c r="A18" s="169">
        <v>3</v>
      </c>
      <c r="B18" s="170" t="s">
        <v>98</v>
      </c>
      <c r="C18" s="182" t="s">
        <v>99</v>
      </c>
      <c r="D18" s="172" t="s">
        <v>100</v>
      </c>
      <c r="E18" s="173">
        <v>0.462</v>
      </c>
      <c r="F18" s="174"/>
      <c r="G18" s="175"/>
      <c r="O18" s="168">
        <v>2</v>
      </c>
      <c r="AA18" s="143">
        <v>1</v>
      </c>
      <c r="AB18" s="143">
        <v>1</v>
      </c>
      <c r="AC18" s="143">
        <v>1</v>
      </c>
      <c r="AZ18" s="143">
        <v>1</v>
      </c>
      <c r="BA18" s="143">
        <f>IF(AZ18=1,G18,0)</f>
        <v>0</v>
      </c>
      <c r="BB18" s="143">
        <f>IF(AZ18=2,G18,0)</f>
        <v>0</v>
      </c>
      <c r="BC18" s="143">
        <f>IF(AZ18=3,G18,0)</f>
        <v>0</v>
      </c>
      <c r="BD18" s="143">
        <f>IF(AZ18=4,G18,0)</f>
        <v>0</v>
      </c>
      <c r="BE18" s="143">
        <f>IF(AZ18=5,G18,0)</f>
        <v>0</v>
      </c>
      <c r="CA18" s="168">
        <v>1</v>
      </c>
      <c r="CB18" s="168">
        <v>1</v>
      </c>
      <c r="CZ18" s="143">
        <v>1.90436</v>
      </c>
    </row>
    <row r="19" spans="1:15" ht="12.75" customHeight="1">
      <c r="A19" s="176"/>
      <c r="B19" s="177"/>
      <c r="C19" s="233" t="s">
        <v>101</v>
      </c>
      <c r="D19" s="233"/>
      <c r="E19" s="178">
        <v>0.462</v>
      </c>
      <c r="F19" s="179"/>
      <c r="G19" s="180"/>
      <c r="M19" s="181" t="s">
        <v>101</v>
      </c>
      <c r="O19" s="168"/>
    </row>
    <row r="20" spans="1:104" ht="12.75">
      <c r="A20" s="169">
        <v>4</v>
      </c>
      <c r="B20" s="170" t="s">
        <v>102</v>
      </c>
      <c r="C20" s="182" t="s">
        <v>103</v>
      </c>
      <c r="D20" s="172" t="s">
        <v>100</v>
      </c>
      <c r="E20" s="173">
        <v>5.6869</v>
      </c>
      <c r="F20" s="174"/>
      <c r="G20" s="175"/>
      <c r="O20" s="168">
        <v>2</v>
      </c>
      <c r="AA20" s="143">
        <v>1</v>
      </c>
      <c r="AB20" s="143">
        <v>1</v>
      </c>
      <c r="AC20" s="143">
        <v>1</v>
      </c>
      <c r="AZ20" s="143">
        <v>1</v>
      </c>
      <c r="BA20" s="143">
        <f>IF(AZ20=1,G20,0)</f>
        <v>0</v>
      </c>
      <c r="BB20" s="143">
        <f>IF(AZ20=2,G20,0)</f>
        <v>0</v>
      </c>
      <c r="BC20" s="143">
        <f>IF(AZ20=3,G20,0)</f>
        <v>0</v>
      </c>
      <c r="BD20" s="143">
        <f>IF(AZ20=4,G20,0)</f>
        <v>0</v>
      </c>
      <c r="BE20" s="143">
        <f>IF(AZ20=5,G20,0)</f>
        <v>0</v>
      </c>
      <c r="CA20" s="168">
        <v>1</v>
      </c>
      <c r="CB20" s="168">
        <v>1</v>
      </c>
      <c r="CZ20" s="143">
        <v>1.95224</v>
      </c>
    </row>
    <row r="21" spans="1:15" ht="12.75" customHeight="1">
      <c r="A21" s="176"/>
      <c r="B21" s="177"/>
      <c r="C21" s="233" t="s">
        <v>104</v>
      </c>
      <c r="D21" s="233"/>
      <c r="E21" s="178">
        <v>1.518</v>
      </c>
      <c r="F21" s="179"/>
      <c r="G21" s="180"/>
      <c r="M21" s="181" t="s">
        <v>104</v>
      </c>
      <c r="O21" s="168"/>
    </row>
    <row r="22" spans="1:15" ht="12.75" customHeight="1">
      <c r="A22" s="176"/>
      <c r="B22" s="177"/>
      <c r="C22" s="233" t="s">
        <v>105</v>
      </c>
      <c r="D22" s="233"/>
      <c r="E22" s="178">
        <v>1.008</v>
      </c>
      <c r="F22" s="179"/>
      <c r="G22" s="180"/>
      <c r="M22" s="181" t="s">
        <v>105</v>
      </c>
      <c r="O22" s="168"/>
    </row>
    <row r="23" spans="1:15" ht="12.75" customHeight="1">
      <c r="A23" s="176"/>
      <c r="B23" s="177"/>
      <c r="C23" s="233" t="s">
        <v>106</v>
      </c>
      <c r="D23" s="233"/>
      <c r="E23" s="178">
        <v>0.6375</v>
      </c>
      <c r="F23" s="179"/>
      <c r="G23" s="180"/>
      <c r="M23" s="181" t="s">
        <v>106</v>
      </c>
      <c r="O23" s="168"/>
    </row>
    <row r="24" spans="1:15" ht="12.75" customHeight="1">
      <c r="A24" s="176"/>
      <c r="B24" s="177"/>
      <c r="C24" s="233" t="s">
        <v>107</v>
      </c>
      <c r="D24" s="233"/>
      <c r="E24" s="178">
        <v>1.836</v>
      </c>
      <c r="F24" s="179"/>
      <c r="G24" s="180"/>
      <c r="M24" s="181" t="s">
        <v>107</v>
      </c>
      <c r="O24" s="168"/>
    </row>
    <row r="25" spans="1:15" ht="12.75" customHeight="1">
      <c r="A25" s="176"/>
      <c r="B25" s="177"/>
      <c r="C25" s="233" t="s">
        <v>108</v>
      </c>
      <c r="D25" s="233"/>
      <c r="E25" s="178">
        <v>0.6874</v>
      </c>
      <c r="F25" s="179"/>
      <c r="G25" s="180"/>
      <c r="M25" s="181" t="s">
        <v>108</v>
      </c>
      <c r="O25" s="168"/>
    </row>
    <row r="26" spans="1:104" ht="22.5">
      <c r="A26" s="169">
        <v>5</v>
      </c>
      <c r="B26" s="170" t="s">
        <v>109</v>
      </c>
      <c r="C26" s="182" t="s">
        <v>110</v>
      </c>
      <c r="D26" s="172" t="s">
        <v>89</v>
      </c>
      <c r="E26" s="173">
        <v>13</v>
      </c>
      <c r="F26" s="174"/>
      <c r="G26" s="175"/>
      <c r="O26" s="168">
        <v>2</v>
      </c>
      <c r="AA26" s="143">
        <v>1</v>
      </c>
      <c r="AB26" s="143">
        <v>1</v>
      </c>
      <c r="AC26" s="143">
        <v>1</v>
      </c>
      <c r="AZ26" s="143">
        <v>1</v>
      </c>
      <c r="BA26" s="143">
        <f>IF(AZ26=1,G26,0)</f>
        <v>0</v>
      </c>
      <c r="BB26" s="143">
        <f>IF(AZ26=2,G26,0)</f>
        <v>0</v>
      </c>
      <c r="BC26" s="143">
        <f>IF(AZ26=3,G26,0)</f>
        <v>0</v>
      </c>
      <c r="BD26" s="143">
        <f>IF(AZ26=4,G26,0)</f>
        <v>0</v>
      </c>
      <c r="BE26" s="143">
        <f>IF(AZ26=5,G26,0)</f>
        <v>0</v>
      </c>
      <c r="CA26" s="168">
        <v>1</v>
      </c>
      <c r="CB26" s="168">
        <v>1</v>
      </c>
      <c r="CZ26" s="143">
        <v>0.02752</v>
      </c>
    </row>
    <row r="27" spans="1:15" ht="12.75" customHeight="1">
      <c r="A27" s="176"/>
      <c r="B27" s="177"/>
      <c r="C27" s="233" t="s">
        <v>90</v>
      </c>
      <c r="D27" s="233"/>
      <c r="E27" s="178">
        <v>0</v>
      </c>
      <c r="F27" s="179"/>
      <c r="G27" s="180"/>
      <c r="M27" s="181" t="s">
        <v>90</v>
      </c>
      <c r="O27" s="168"/>
    </row>
    <row r="28" spans="1:15" ht="12.75" customHeight="1">
      <c r="A28" s="176"/>
      <c r="B28" s="177"/>
      <c r="C28" s="233" t="s">
        <v>111</v>
      </c>
      <c r="D28" s="233"/>
      <c r="E28" s="178">
        <v>4</v>
      </c>
      <c r="F28" s="179"/>
      <c r="G28" s="180"/>
      <c r="M28" s="181" t="s">
        <v>111</v>
      </c>
      <c r="O28" s="168"/>
    </row>
    <row r="29" spans="1:15" ht="12.75" customHeight="1">
      <c r="A29" s="176"/>
      <c r="B29" s="177"/>
      <c r="C29" s="233" t="s">
        <v>112</v>
      </c>
      <c r="D29" s="233"/>
      <c r="E29" s="178">
        <v>0</v>
      </c>
      <c r="F29" s="179"/>
      <c r="G29" s="180"/>
      <c r="M29" s="181" t="s">
        <v>112</v>
      </c>
      <c r="O29" s="168"/>
    </row>
    <row r="30" spans="1:15" ht="12.75" customHeight="1">
      <c r="A30" s="176"/>
      <c r="B30" s="177"/>
      <c r="C30" s="233" t="s">
        <v>113</v>
      </c>
      <c r="D30" s="233"/>
      <c r="E30" s="178">
        <v>9</v>
      </c>
      <c r="F30" s="179"/>
      <c r="G30" s="180"/>
      <c r="M30" s="181" t="s">
        <v>113</v>
      </c>
      <c r="O30" s="168"/>
    </row>
    <row r="31" spans="1:104" ht="22.5">
      <c r="A31" s="169">
        <v>6</v>
      </c>
      <c r="B31" s="170" t="s">
        <v>114</v>
      </c>
      <c r="C31" s="182" t="s">
        <v>115</v>
      </c>
      <c r="D31" s="172" t="s">
        <v>89</v>
      </c>
      <c r="E31" s="173">
        <v>1</v>
      </c>
      <c r="F31" s="174"/>
      <c r="G31" s="175"/>
      <c r="O31" s="168">
        <v>2</v>
      </c>
      <c r="AA31" s="143">
        <v>1</v>
      </c>
      <c r="AB31" s="143">
        <v>1</v>
      </c>
      <c r="AC31" s="143">
        <v>1</v>
      </c>
      <c r="AZ31" s="143">
        <v>1</v>
      </c>
      <c r="BA31" s="143">
        <f>IF(AZ31=1,G31,0)</f>
        <v>0</v>
      </c>
      <c r="BB31" s="143">
        <f>IF(AZ31=2,G31,0)</f>
        <v>0</v>
      </c>
      <c r="BC31" s="143">
        <f>IF(AZ31=3,G31,0)</f>
        <v>0</v>
      </c>
      <c r="BD31" s="143">
        <f>IF(AZ31=4,G31,0)</f>
        <v>0</v>
      </c>
      <c r="BE31" s="143">
        <f>IF(AZ31=5,G31,0)</f>
        <v>0</v>
      </c>
      <c r="CA31" s="168">
        <v>1</v>
      </c>
      <c r="CB31" s="168">
        <v>1</v>
      </c>
      <c r="CZ31" s="143">
        <v>0.03979</v>
      </c>
    </row>
    <row r="32" spans="1:104" ht="12.75">
      <c r="A32" s="169">
        <v>7</v>
      </c>
      <c r="B32" s="170" t="s">
        <v>116</v>
      </c>
      <c r="C32" s="182" t="s">
        <v>117</v>
      </c>
      <c r="D32" s="172" t="s">
        <v>100</v>
      </c>
      <c r="E32" s="173">
        <v>36.762</v>
      </c>
      <c r="F32" s="174"/>
      <c r="G32" s="175"/>
      <c r="O32" s="168">
        <v>2</v>
      </c>
      <c r="AA32" s="143">
        <v>1</v>
      </c>
      <c r="AB32" s="143">
        <v>1</v>
      </c>
      <c r="AC32" s="143">
        <v>1</v>
      </c>
      <c r="AZ32" s="143">
        <v>1</v>
      </c>
      <c r="BA32" s="143">
        <f>IF(AZ32=1,G32,0)</f>
        <v>0</v>
      </c>
      <c r="BB32" s="143">
        <f>IF(AZ32=2,G32,0)</f>
        <v>0</v>
      </c>
      <c r="BC32" s="143">
        <f>IF(AZ32=3,G32,0)</f>
        <v>0</v>
      </c>
      <c r="BD32" s="143">
        <f>IF(AZ32=4,G32,0)</f>
        <v>0</v>
      </c>
      <c r="BE32" s="143">
        <f>IF(AZ32=5,G32,0)</f>
        <v>0</v>
      </c>
      <c r="CA32" s="168">
        <v>1</v>
      </c>
      <c r="CB32" s="168">
        <v>1</v>
      </c>
      <c r="CZ32" s="143">
        <v>1.9332</v>
      </c>
    </row>
    <row r="33" spans="1:15" ht="12.75" customHeight="1">
      <c r="A33" s="176"/>
      <c r="B33" s="177"/>
      <c r="C33" s="233" t="s">
        <v>118</v>
      </c>
      <c r="D33" s="233"/>
      <c r="E33" s="178">
        <v>0.09</v>
      </c>
      <c r="F33" s="179"/>
      <c r="G33" s="180"/>
      <c r="M33" s="181" t="s">
        <v>118</v>
      </c>
      <c r="O33" s="168"/>
    </row>
    <row r="34" spans="1:15" ht="12.75" customHeight="1">
      <c r="A34" s="176"/>
      <c r="B34" s="177"/>
      <c r="C34" s="233" t="s">
        <v>119</v>
      </c>
      <c r="D34" s="233"/>
      <c r="E34" s="178">
        <v>0.162</v>
      </c>
      <c r="F34" s="179"/>
      <c r="G34" s="180"/>
      <c r="M34" s="181" t="s">
        <v>119</v>
      </c>
      <c r="O34" s="168"/>
    </row>
    <row r="35" spans="1:15" ht="12.75" customHeight="1">
      <c r="A35" s="176"/>
      <c r="B35" s="177"/>
      <c r="C35" s="233" t="s">
        <v>120</v>
      </c>
      <c r="D35" s="233"/>
      <c r="E35" s="178">
        <v>0.0203</v>
      </c>
      <c r="F35" s="179"/>
      <c r="G35" s="180"/>
      <c r="M35" s="181" t="s">
        <v>120</v>
      </c>
      <c r="O35" s="168"/>
    </row>
    <row r="36" spans="1:15" ht="12.75" customHeight="1">
      <c r="A36" s="176"/>
      <c r="B36" s="177"/>
      <c r="C36" s="233" t="s">
        <v>121</v>
      </c>
      <c r="D36" s="233"/>
      <c r="E36" s="178">
        <v>0.0135</v>
      </c>
      <c r="F36" s="179"/>
      <c r="G36" s="180"/>
      <c r="M36" s="181" t="s">
        <v>121</v>
      </c>
      <c r="O36" s="168"/>
    </row>
    <row r="37" spans="1:15" ht="12.75" customHeight="1">
      <c r="A37" s="176"/>
      <c r="B37" s="177"/>
      <c r="C37" s="233" t="s">
        <v>122</v>
      </c>
      <c r="D37" s="233"/>
      <c r="E37" s="178">
        <v>0.2813</v>
      </c>
      <c r="F37" s="179"/>
      <c r="G37" s="180"/>
      <c r="M37" s="181" t="s">
        <v>122</v>
      </c>
      <c r="O37" s="168"/>
    </row>
    <row r="38" spans="1:15" ht="12.75" customHeight="1">
      <c r="A38" s="176"/>
      <c r="B38" s="177"/>
      <c r="C38" s="233" t="s">
        <v>123</v>
      </c>
      <c r="D38" s="233"/>
      <c r="E38" s="178">
        <v>0.21</v>
      </c>
      <c r="F38" s="179"/>
      <c r="G38" s="180"/>
      <c r="M38" s="181" t="s">
        <v>123</v>
      </c>
      <c r="O38" s="168"/>
    </row>
    <row r="39" spans="1:15" ht="12.75" customHeight="1">
      <c r="A39" s="176"/>
      <c r="B39" s="177"/>
      <c r="C39" s="233" t="s">
        <v>124</v>
      </c>
      <c r="D39" s="233"/>
      <c r="E39" s="178">
        <v>33.75</v>
      </c>
      <c r="F39" s="179"/>
      <c r="G39" s="180"/>
      <c r="M39" s="181" t="s">
        <v>124</v>
      </c>
      <c r="O39" s="168"/>
    </row>
    <row r="40" spans="1:15" ht="12.75" customHeight="1">
      <c r="A40" s="176"/>
      <c r="B40" s="177"/>
      <c r="C40" s="233" t="s">
        <v>125</v>
      </c>
      <c r="D40" s="233"/>
      <c r="E40" s="178">
        <v>0.0975</v>
      </c>
      <c r="F40" s="179"/>
      <c r="G40" s="180"/>
      <c r="M40" s="181" t="s">
        <v>125</v>
      </c>
      <c r="O40" s="168"/>
    </row>
    <row r="41" spans="1:15" ht="12.75" customHeight="1">
      <c r="A41" s="176"/>
      <c r="B41" s="177"/>
      <c r="C41" s="233" t="s">
        <v>126</v>
      </c>
      <c r="D41" s="233"/>
      <c r="E41" s="178">
        <v>0.675</v>
      </c>
      <c r="F41" s="179"/>
      <c r="G41" s="180"/>
      <c r="M41" s="181" t="s">
        <v>126</v>
      </c>
      <c r="O41" s="168"/>
    </row>
    <row r="42" spans="1:15" ht="12.75" customHeight="1">
      <c r="A42" s="176"/>
      <c r="B42" s="177"/>
      <c r="C42" s="233" t="s">
        <v>127</v>
      </c>
      <c r="D42" s="233"/>
      <c r="E42" s="178">
        <v>0.24</v>
      </c>
      <c r="F42" s="179"/>
      <c r="G42" s="180"/>
      <c r="M42" s="181" t="s">
        <v>127</v>
      </c>
      <c r="O42" s="168"/>
    </row>
    <row r="43" spans="1:15" ht="12.75" customHeight="1">
      <c r="A43" s="176"/>
      <c r="B43" s="177"/>
      <c r="C43" s="233" t="s">
        <v>128</v>
      </c>
      <c r="D43" s="233"/>
      <c r="E43" s="178">
        <v>0.2925</v>
      </c>
      <c r="F43" s="179"/>
      <c r="G43" s="180"/>
      <c r="M43" s="181" t="s">
        <v>128</v>
      </c>
      <c r="O43" s="168"/>
    </row>
    <row r="44" spans="1:15" ht="12.75" customHeight="1">
      <c r="A44" s="176"/>
      <c r="B44" s="177"/>
      <c r="C44" s="233" t="s">
        <v>129</v>
      </c>
      <c r="D44" s="233"/>
      <c r="E44" s="178">
        <v>0.51</v>
      </c>
      <c r="F44" s="179"/>
      <c r="G44" s="180"/>
      <c r="M44" s="181" t="s">
        <v>129</v>
      </c>
      <c r="O44" s="168"/>
    </row>
    <row r="45" spans="1:15" ht="12.75" customHeight="1">
      <c r="A45" s="176"/>
      <c r="B45" s="177"/>
      <c r="C45" s="233" t="s">
        <v>130</v>
      </c>
      <c r="D45" s="233"/>
      <c r="E45" s="178">
        <v>0.42</v>
      </c>
      <c r="F45" s="179"/>
      <c r="G45" s="180"/>
      <c r="M45" s="181" t="s">
        <v>130</v>
      </c>
      <c r="O45" s="168"/>
    </row>
    <row r="46" spans="1:104" ht="22.5">
      <c r="A46" s="169">
        <v>8</v>
      </c>
      <c r="B46" s="170" t="s">
        <v>131</v>
      </c>
      <c r="C46" s="182" t="s">
        <v>132</v>
      </c>
      <c r="D46" s="172" t="s">
        <v>133</v>
      </c>
      <c r="E46" s="173">
        <v>0.1482</v>
      </c>
      <c r="F46" s="174"/>
      <c r="G46" s="175"/>
      <c r="O46" s="168">
        <v>2</v>
      </c>
      <c r="AA46" s="143">
        <v>1</v>
      </c>
      <c r="AB46" s="143">
        <v>1</v>
      </c>
      <c r="AC46" s="143">
        <v>1</v>
      </c>
      <c r="AZ46" s="143">
        <v>1</v>
      </c>
      <c r="BA46" s="143">
        <f>IF(AZ46=1,G46,0)</f>
        <v>0</v>
      </c>
      <c r="BB46" s="143">
        <f>IF(AZ46=2,G46,0)</f>
        <v>0</v>
      </c>
      <c r="BC46" s="143">
        <f>IF(AZ46=3,G46,0)</f>
        <v>0</v>
      </c>
      <c r="BD46" s="143">
        <f>IF(AZ46=4,G46,0)</f>
        <v>0</v>
      </c>
      <c r="BE46" s="143">
        <f>IF(AZ46=5,G46,0)</f>
        <v>0</v>
      </c>
      <c r="CA46" s="168">
        <v>1</v>
      </c>
      <c r="CB46" s="168">
        <v>1</v>
      </c>
      <c r="CZ46" s="143">
        <v>1.09954</v>
      </c>
    </row>
    <row r="47" spans="1:15" ht="12.75" customHeight="1">
      <c r="A47" s="176"/>
      <c r="B47" s="177"/>
      <c r="C47" s="233" t="s">
        <v>134</v>
      </c>
      <c r="D47" s="233"/>
      <c r="E47" s="178">
        <v>0.0266</v>
      </c>
      <c r="F47" s="179"/>
      <c r="G47" s="180"/>
      <c r="M47" s="181" t="s">
        <v>134</v>
      </c>
      <c r="O47" s="168"/>
    </row>
    <row r="48" spans="1:15" ht="12.75" customHeight="1">
      <c r="A48" s="176"/>
      <c r="B48" s="177"/>
      <c r="C48" s="233" t="s">
        <v>135</v>
      </c>
      <c r="D48" s="233"/>
      <c r="E48" s="178">
        <v>0.053</v>
      </c>
      <c r="F48" s="179"/>
      <c r="G48" s="180"/>
      <c r="M48" s="181" t="s">
        <v>135</v>
      </c>
      <c r="O48" s="168"/>
    </row>
    <row r="49" spans="1:15" ht="12.75" customHeight="1">
      <c r="A49" s="176"/>
      <c r="B49" s="177"/>
      <c r="C49" s="233" t="s">
        <v>136</v>
      </c>
      <c r="D49" s="233"/>
      <c r="E49" s="178">
        <v>0.0027</v>
      </c>
      <c r="F49" s="179"/>
      <c r="G49" s="180"/>
      <c r="M49" s="181" t="s">
        <v>136</v>
      </c>
      <c r="O49" s="168"/>
    </row>
    <row r="50" spans="1:15" ht="12.75" customHeight="1">
      <c r="A50" s="176"/>
      <c r="B50" s="177"/>
      <c r="C50" s="233" t="s">
        <v>137</v>
      </c>
      <c r="D50" s="233"/>
      <c r="E50" s="178">
        <v>0.0186</v>
      </c>
      <c r="F50" s="179"/>
      <c r="G50" s="180"/>
      <c r="M50" s="181" t="s">
        <v>137</v>
      </c>
      <c r="O50" s="168"/>
    </row>
    <row r="51" spans="1:15" ht="12.75" customHeight="1">
      <c r="A51" s="176"/>
      <c r="B51" s="177"/>
      <c r="C51" s="233" t="s">
        <v>138</v>
      </c>
      <c r="D51" s="233"/>
      <c r="E51" s="178">
        <v>0.0067</v>
      </c>
      <c r="F51" s="179"/>
      <c r="G51" s="180"/>
      <c r="M51" s="181" t="s">
        <v>138</v>
      </c>
      <c r="O51" s="168"/>
    </row>
    <row r="52" spans="1:15" ht="12.75" customHeight="1">
      <c r="A52" s="176"/>
      <c r="B52" s="177"/>
      <c r="C52" s="233" t="s">
        <v>139</v>
      </c>
      <c r="D52" s="233"/>
      <c r="E52" s="178">
        <v>0.0405</v>
      </c>
      <c r="F52" s="179"/>
      <c r="G52" s="180"/>
      <c r="M52" s="181" t="s">
        <v>139</v>
      </c>
      <c r="O52" s="168"/>
    </row>
    <row r="53" spans="1:104" ht="22.5">
      <c r="A53" s="169">
        <v>9</v>
      </c>
      <c r="B53" s="170" t="s">
        <v>140</v>
      </c>
      <c r="C53" s="182" t="s">
        <v>141</v>
      </c>
      <c r="D53" s="172" t="s">
        <v>133</v>
      </c>
      <c r="E53" s="173">
        <v>0.1784</v>
      </c>
      <c r="F53" s="174"/>
      <c r="G53" s="175"/>
      <c r="O53" s="168">
        <v>2</v>
      </c>
      <c r="AA53" s="143">
        <v>1</v>
      </c>
      <c r="AB53" s="143">
        <v>1</v>
      </c>
      <c r="AC53" s="143">
        <v>1</v>
      </c>
      <c r="AZ53" s="143">
        <v>1</v>
      </c>
      <c r="BA53" s="143">
        <f>IF(AZ53=1,G53,0)</f>
        <v>0</v>
      </c>
      <c r="BB53" s="143">
        <f>IF(AZ53=2,G53,0)</f>
        <v>0</v>
      </c>
      <c r="BC53" s="143">
        <f>IF(AZ53=3,G53,0)</f>
        <v>0</v>
      </c>
      <c r="BD53" s="143">
        <f>IF(AZ53=4,G53,0)</f>
        <v>0</v>
      </c>
      <c r="BE53" s="143">
        <f>IF(AZ53=5,G53,0)</f>
        <v>0</v>
      </c>
      <c r="CA53" s="168">
        <v>1</v>
      </c>
      <c r="CB53" s="168">
        <v>1</v>
      </c>
      <c r="CZ53" s="143">
        <v>1.09954</v>
      </c>
    </row>
    <row r="54" spans="1:15" ht="12.75" customHeight="1">
      <c r="A54" s="176"/>
      <c r="B54" s="177"/>
      <c r="C54" s="233" t="s">
        <v>142</v>
      </c>
      <c r="D54" s="233"/>
      <c r="E54" s="178">
        <v>0.1003</v>
      </c>
      <c r="F54" s="179"/>
      <c r="G54" s="180"/>
      <c r="M54" s="181" t="s">
        <v>142</v>
      </c>
      <c r="O54" s="168"/>
    </row>
    <row r="55" spans="1:15" ht="12.75" customHeight="1">
      <c r="A55" s="176"/>
      <c r="B55" s="177"/>
      <c r="C55" s="233" t="s">
        <v>143</v>
      </c>
      <c r="D55" s="233"/>
      <c r="E55" s="178">
        <v>0.078</v>
      </c>
      <c r="F55" s="179"/>
      <c r="G55" s="180"/>
      <c r="M55" s="181" t="s">
        <v>143</v>
      </c>
      <c r="O55" s="168"/>
    </row>
    <row r="56" spans="1:104" ht="22.5">
      <c r="A56" s="169">
        <v>10</v>
      </c>
      <c r="B56" s="170" t="s">
        <v>144</v>
      </c>
      <c r="C56" s="182" t="s">
        <v>145</v>
      </c>
      <c r="D56" s="172" t="s">
        <v>133</v>
      </c>
      <c r="E56" s="173">
        <v>0.5558</v>
      </c>
      <c r="F56" s="174"/>
      <c r="G56" s="175"/>
      <c r="O56" s="168">
        <v>2</v>
      </c>
      <c r="AA56" s="143">
        <v>1</v>
      </c>
      <c r="AB56" s="143">
        <v>1</v>
      </c>
      <c r="AC56" s="143">
        <v>1</v>
      </c>
      <c r="AZ56" s="143">
        <v>1</v>
      </c>
      <c r="BA56" s="143">
        <f>IF(AZ56=1,G56,0)</f>
        <v>0</v>
      </c>
      <c r="BB56" s="143">
        <f>IF(AZ56=2,G56,0)</f>
        <v>0</v>
      </c>
      <c r="BC56" s="143">
        <f>IF(AZ56=3,G56,0)</f>
        <v>0</v>
      </c>
      <c r="BD56" s="143">
        <f>IF(AZ56=4,G56,0)</f>
        <v>0</v>
      </c>
      <c r="BE56" s="143">
        <f>IF(AZ56=5,G56,0)</f>
        <v>0</v>
      </c>
      <c r="CA56" s="168">
        <v>1</v>
      </c>
      <c r="CB56" s="168">
        <v>1</v>
      </c>
      <c r="CZ56" s="143">
        <v>1.09709</v>
      </c>
    </row>
    <row r="57" spans="1:15" ht="12.75" customHeight="1">
      <c r="A57" s="176"/>
      <c r="B57" s="177"/>
      <c r="C57" s="233" t="s">
        <v>146</v>
      </c>
      <c r="D57" s="233"/>
      <c r="E57" s="178">
        <v>0.1296</v>
      </c>
      <c r="F57" s="179"/>
      <c r="G57" s="180"/>
      <c r="M57" s="181" t="s">
        <v>146</v>
      </c>
      <c r="O57" s="168"/>
    </row>
    <row r="58" spans="1:15" ht="12.75" customHeight="1">
      <c r="A58" s="176"/>
      <c r="B58" s="177"/>
      <c r="C58" s="233" t="s">
        <v>147</v>
      </c>
      <c r="D58" s="233"/>
      <c r="E58" s="178">
        <v>0.0749</v>
      </c>
      <c r="F58" s="179"/>
      <c r="G58" s="180"/>
      <c r="M58" s="181" t="s">
        <v>147</v>
      </c>
      <c r="O58" s="168"/>
    </row>
    <row r="59" spans="1:15" ht="12.75" customHeight="1">
      <c r="A59" s="176"/>
      <c r="B59" s="177"/>
      <c r="C59" s="233" t="s">
        <v>148</v>
      </c>
      <c r="D59" s="233"/>
      <c r="E59" s="178">
        <v>0.2592</v>
      </c>
      <c r="F59" s="179"/>
      <c r="G59" s="180"/>
      <c r="M59" s="181" t="s">
        <v>148</v>
      </c>
      <c r="O59" s="168"/>
    </row>
    <row r="60" spans="1:15" ht="12.75" customHeight="1">
      <c r="A60" s="176"/>
      <c r="B60" s="177"/>
      <c r="C60" s="233" t="s">
        <v>149</v>
      </c>
      <c r="D60" s="233"/>
      <c r="E60" s="178">
        <v>0.0922</v>
      </c>
      <c r="F60" s="179"/>
      <c r="G60" s="180"/>
      <c r="M60" s="181" t="s">
        <v>149</v>
      </c>
      <c r="O60" s="168"/>
    </row>
    <row r="61" spans="1:104" ht="22.5">
      <c r="A61" s="169">
        <v>11</v>
      </c>
      <c r="B61" s="170" t="s">
        <v>150</v>
      </c>
      <c r="C61" s="182" t="s">
        <v>151</v>
      </c>
      <c r="D61" s="172" t="s">
        <v>133</v>
      </c>
      <c r="E61" s="173">
        <v>0.1396</v>
      </c>
      <c r="F61" s="174"/>
      <c r="G61" s="175"/>
      <c r="O61" s="168">
        <v>2</v>
      </c>
      <c r="AA61" s="143">
        <v>1</v>
      </c>
      <c r="AB61" s="143">
        <v>1</v>
      </c>
      <c r="AC61" s="143">
        <v>1</v>
      </c>
      <c r="AZ61" s="143">
        <v>1</v>
      </c>
      <c r="BA61" s="143">
        <f>IF(AZ61=1,G61,0)</f>
        <v>0</v>
      </c>
      <c r="BB61" s="143">
        <f>IF(AZ61=2,G61,0)</f>
        <v>0</v>
      </c>
      <c r="BC61" s="143">
        <f>IF(AZ61=3,G61,0)</f>
        <v>0</v>
      </c>
      <c r="BD61" s="143">
        <f>IF(AZ61=4,G61,0)</f>
        <v>0</v>
      </c>
      <c r="BE61" s="143">
        <f>IF(AZ61=5,G61,0)</f>
        <v>0</v>
      </c>
      <c r="CA61" s="168">
        <v>1</v>
      </c>
      <c r="CB61" s="168">
        <v>1</v>
      </c>
      <c r="CZ61" s="143">
        <v>1.09709</v>
      </c>
    </row>
    <row r="62" spans="1:15" ht="12.75" customHeight="1">
      <c r="A62" s="176"/>
      <c r="B62" s="177"/>
      <c r="C62" s="233" t="s">
        <v>152</v>
      </c>
      <c r="D62" s="233"/>
      <c r="E62" s="178">
        <v>0.1396</v>
      </c>
      <c r="F62" s="179"/>
      <c r="G62" s="180"/>
      <c r="M62" s="181" t="s">
        <v>152</v>
      </c>
      <c r="O62" s="168"/>
    </row>
    <row r="63" spans="1:104" ht="22.5">
      <c r="A63" s="169">
        <v>12</v>
      </c>
      <c r="B63" s="170" t="s">
        <v>153</v>
      </c>
      <c r="C63" s="182" t="s">
        <v>154</v>
      </c>
      <c r="D63" s="172" t="s">
        <v>133</v>
      </c>
      <c r="E63" s="173">
        <v>0.5431</v>
      </c>
      <c r="F63" s="174"/>
      <c r="G63" s="175"/>
      <c r="O63" s="168">
        <v>2</v>
      </c>
      <c r="AA63" s="143">
        <v>1</v>
      </c>
      <c r="AB63" s="143">
        <v>1</v>
      </c>
      <c r="AC63" s="143">
        <v>1</v>
      </c>
      <c r="AZ63" s="143">
        <v>1</v>
      </c>
      <c r="BA63" s="143">
        <f>IF(AZ63=1,G63,0)</f>
        <v>0</v>
      </c>
      <c r="BB63" s="143">
        <f>IF(AZ63=2,G63,0)</f>
        <v>0</v>
      </c>
      <c r="BC63" s="143">
        <f>IF(AZ63=3,G63,0)</f>
        <v>0</v>
      </c>
      <c r="BD63" s="143">
        <f>IF(AZ63=4,G63,0)</f>
        <v>0</v>
      </c>
      <c r="BE63" s="143">
        <f>IF(AZ63=5,G63,0)</f>
        <v>0</v>
      </c>
      <c r="CA63" s="168">
        <v>1</v>
      </c>
      <c r="CB63" s="168">
        <v>1</v>
      </c>
      <c r="CZ63" s="143">
        <v>1.09709</v>
      </c>
    </row>
    <row r="64" spans="1:15" ht="12.75" customHeight="1">
      <c r="A64" s="176"/>
      <c r="B64" s="177"/>
      <c r="C64" s="233" t="s">
        <v>155</v>
      </c>
      <c r="D64" s="233"/>
      <c r="E64" s="178">
        <v>0.2978</v>
      </c>
      <c r="F64" s="179"/>
      <c r="G64" s="180"/>
      <c r="M64" s="181" t="s">
        <v>155</v>
      </c>
      <c r="O64" s="168"/>
    </row>
    <row r="65" spans="1:15" ht="12.75" customHeight="1">
      <c r="A65" s="176"/>
      <c r="B65" s="177"/>
      <c r="C65" s="233" t="s">
        <v>156</v>
      </c>
      <c r="D65" s="233"/>
      <c r="E65" s="178">
        <v>0.2453</v>
      </c>
      <c r="F65" s="179"/>
      <c r="G65" s="180"/>
      <c r="M65" s="181" t="s">
        <v>156</v>
      </c>
      <c r="O65" s="168"/>
    </row>
    <row r="66" spans="1:104" ht="22.5">
      <c r="A66" s="169">
        <v>13</v>
      </c>
      <c r="B66" s="170" t="s">
        <v>157</v>
      </c>
      <c r="C66" s="182" t="s">
        <v>158</v>
      </c>
      <c r="D66" s="172" t="s">
        <v>89</v>
      </c>
      <c r="E66" s="173">
        <v>2</v>
      </c>
      <c r="F66" s="174"/>
      <c r="G66" s="175"/>
      <c r="O66" s="168">
        <v>2</v>
      </c>
      <c r="AA66" s="143">
        <v>1</v>
      </c>
      <c r="AB66" s="143">
        <v>1</v>
      </c>
      <c r="AC66" s="143">
        <v>1</v>
      </c>
      <c r="AZ66" s="143">
        <v>1</v>
      </c>
      <c r="BA66" s="143">
        <f>IF(AZ66=1,G66,0)</f>
        <v>0</v>
      </c>
      <c r="BB66" s="143">
        <f>IF(AZ66=2,G66,0)</f>
        <v>0</v>
      </c>
      <c r="BC66" s="143">
        <f>IF(AZ66=3,G66,0)</f>
        <v>0</v>
      </c>
      <c r="BD66" s="143">
        <f>IF(AZ66=4,G66,0)</f>
        <v>0</v>
      </c>
      <c r="BE66" s="143">
        <f>IF(AZ66=5,G66,0)</f>
        <v>0</v>
      </c>
      <c r="CA66" s="168">
        <v>1</v>
      </c>
      <c r="CB66" s="168">
        <v>1</v>
      </c>
      <c r="CZ66" s="143">
        <v>0.02462</v>
      </c>
    </row>
    <row r="67" spans="1:15" ht="12.75" customHeight="1">
      <c r="A67" s="176"/>
      <c r="B67" s="177"/>
      <c r="C67" s="233" t="s">
        <v>90</v>
      </c>
      <c r="D67" s="233"/>
      <c r="E67" s="178">
        <v>0</v>
      </c>
      <c r="F67" s="179"/>
      <c r="G67" s="180"/>
      <c r="M67" s="181" t="s">
        <v>90</v>
      </c>
      <c r="O67" s="168"/>
    </row>
    <row r="68" spans="1:15" ht="12.75" customHeight="1">
      <c r="A68" s="176"/>
      <c r="B68" s="177"/>
      <c r="C68" s="233" t="s">
        <v>159</v>
      </c>
      <c r="D68" s="233"/>
      <c r="E68" s="178">
        <v>2</v>
      </c>
      <c r="F68" s="179"/>
      <c r="G68" s="180"/>
      <c r="M68" s="181" t="s">
        <v>159</v>
      </c>
      <c r="O68" s="168"/>
    </row>
    <row r="69" spans="1:104" ht="22.5">
      <c r="A69" s="169">
        <v>14</v>
      </c>
      <c r="B69" s="170" t="s">
        <v>160</v>
      </c>
      <c r="C69" s="182" t="s">
        <v>161</v>
      </c>
      <c r="D69" s="172" t="s">
        <v>162</v>
      </c>
      <c r="E69" s="173">
        <v>77.845</v>
      </c>
      <c r="F69" s="174"/>
      <c r="G69" s="175"/>
      <c r="O69" s="168">
        <v>2</v>
      </c>
      <c r="AA69" s="143">
        <v>1</v>
      </c>
      <c r="AB69" s="143">
        <v>1</v>
      </c>
      <c r="AC69" s="143">
        <v>1</v>
      </c>
      <c r="AZ69" s="143">
        <v>1</v>
      </c>
      <c r="BA69" s="143">
        <f>IF(AZ69=1,G69,0)</f>
        <v>0</v>
      </c>
      <c r="BB69" s="143">
        <f>IF(AZ69=2,G69,0)</f>
        <v>0</v>
      </c>
      <c r="BC69" s="143">
        <f>IF(AZ69=3,G69,0)</f>
        <v>0</v>
      </c>
      <c r="BD69" s="143">
        <f>IF(AZ69=4,G69,0)</f>
        <v>0</v>
      </c>
      <c r="BE69" s="143">
        <f>IF(AZ69=5,G69,0)</f>
        <v>0</v>
      </c>
      <c r="CA69" s="168">
        <v>1</v>
      </c>
      <c r="CB69" s="168">
        <v>1</v>
      </c>
      <c r="CZ69" s="143">
        <v>0.0706</v>
      </c>
    </row>
    <row r="70" spans="1:15" ht="12.75" customHeight="1">
      <c r="A70" s="176"/>
      <c r="B70" s="177"/>
      <c r="C70" s="233" t="s">
        <v>163</v>
      </c>
      <c r="D70" s="233"/>
      <c r="E70" s="178">
        <v>10.659</v>
      </c>
      <c r="F70" s="179"/>
      <c r="G70" s="180"/>
      <c r="M70" s="181" t="s">
        <v>163</v>
      </c>
      <c r="O70" s="168"/>
    </row>
    <row r="71" spans="1:15" ht="12.75" customHeight="1">
      <c r="A71" s="176"/>
      <c r="B71" s="177"/>
      <c r="C71" s="233" t="s">
        <v>164</v>
      </c>
      <c r="D71" s="233"/>
      <c r="E71" s="178">
        <v>12.65</v>
      </c>
      <c r="F71" s="179"/>
      <c r="G71" s="180"/>
      <c r="M71" s="181" t="s">
        <v>164</v>
      </c>
      <c r="O71" s="168"/>
    </row>
    <row r="72" spans="1:15" ht="12.75" customHeight="1">
      <c r="A72" s="176"/>
      <c r="B72" s="177"/>
      <c r="C72" s="233" t="s">
        <v>165</v>
      </c>
      <c r="D72" s="233"/>
      <c r="E72" s="178">
        <v>-4.137</v>
      </c>
      <c r="F72" s="179"/>
      <c r="G72" s="180"/>
      <c r="M72" s="181" t="s">
        <v>165</v>
      </c>
      <c r="O72" s="168"/>
    </row>
    <row r="73" spans="1:15" ht="12.75" customHeight="1">
      <c r="A73" s="176"/>
      <c r="B73" s="177"/>
      <c r="C73" s="233" t="s">
        <v>166</v>
      </c>
      <c r="D73" s="233"/>
      <c r="E73" s="178">
        <v>-1.576</v>
      </c>
      <c r="F73" s="179"/>
      <c r="G73" s="180"/>
      <c r="M73" s="181" t="s">
        <v>166</v>
      </c>
      <c r="O73" s="168"/>
    </row>
    <row r="74" spans="1:15" ht="12.75" customHeight="1">
      <c r="A74" s="176"/>
      <c r="B74" s="177"/>
      <c r="C74" s="235" t="s">
        <v>167</v>
      </c>
      <c r="D74" s="235"/>
      <c r="E74" s="183">
        <v>17.596</v>
      </c>
      <c r="F74" s="179"/>
      <c r="G74" s="180"/>
      <c r="M74" s="181" t="s">
        <v>167</v>
      </c>
      <c r="O74" s="168"/>
    </row>
    <row r="75" spans="1:15" ht="12.75" customHeight="1">
      <c r="A75" s="176"/>
      <c r="B75" s="177"/>
      <c r="C75" s="233" t="s">
        <v>168</v>
      </c>
      <c r="D75" s="233"/>
      <c r="E75" s="178">
        <v>-1.25</v>
      </c>
      <c r="F75" s="179"/>
      <c r="G75" s="180"/>
      <c r="M75" s="181" t="s">
        <v>168</v>
      </c>
      <c r="O75" s="168"/>
    </row>
    <row r="76" spans="1:15" ht="12.75" customHeight="1">
      <c r="A76" s="176"/>
      <c r="B76" s="177"/>
      <c r="C76" s="235" t="s">
        <v>167</v>
      </c>
      <c r="D76" s="235"/>
      <c r="E76" s="183">
        <v>-1.25</v>
      </c>
      <c r="F76" s="179"/>
      <c r="G76" s="180"/>
      <c r="M76" s="181" t="s">
        <v>167</v>
      </c>
      <c r="O76" s="168"/>
    </row>
    <row r="77" spans="1:15" ht="12.75" customHeight="1">
      <c r="A77" s="176"/>
      <c r="B77" s="177"/>
      <c r="C77" s="233" t="s">
        <v>169</v>
      </c>
      <c r="D77" s="233"/>
      <c r="E77" s="178">
        <v>14.95</v>
      </c>
      <c r="F77" s="179"/>
      <c r="G77" s="180"/>
      <c r="M77" s="181" t="s">
        <v>169</v>
      </c>
      <c r="O77" s="168"/>
    </row>
    <row r="78" spans="1:15" ht="12.75" customHeight="1">
      <c r="A78" s="176"/>
      <c r="B78" s="177"/>
      <c r="C78" s="233" t="s">
        <v>170</v>
      </c>
      <c r="D78" s="233"/>
      <c r="E78" s="178">
        <v>18.55</v>
      </c>
      <c r="F78" s="179"/>
      <c r="G78" s="180"/>
      <c r="M78" s="181" t="s">
        <v>170</v>
      </c>
      <c r="O78" s="168"/>
    </row>
    <row r="79" spans="1:15" ht="12.75" customHeight="1">
      <c r="A79" s="176"/>
      <c r="B79" s="177"/>
      <c r="C79" s="233" t="s">
        <v>171</v>
      </c>
      <c r="D79" s="233"/>
      <c r="E79" s="178">
        <v>8.7285</v>
      </c>
      <c r="F79" s="179"/>
      <c r="G79" s="180"/>
      <c r="M79" s="181" t="s">
        <v>171</v>
      </c>
      <c r="O79" s="168"/>
    </row>
    <row r="80" spans="1:15" ht="12.75" customHeight="1">
      <c r="A80" s="176"/>
      <c r="B80" s="177"/>
      <c r="C80" s="233" t="s">
        <v>172</v>
      </c>
      <c r="D80" s="233"/>
      <c r="E80" s="178">
        <v>6.8475</v>
      </c>
      <c r="F80" s="179"/>
      <c r="G80" s="180"/>
      <c r="M80" s="181" t="s">
        <v>172</v>
      </c>
      <c r="O80" s="168"/>
    </row>
    <row r="81" spans="1:15" ht="12.75" customHeight="1">
      <c r="A81" s="176"/>
      <c r="B81" s="177"/>
      <c r="C81" s="233" t="s">
        <v>173</v>
      </c>
      <c r="D81" s="233"/>
      <c r="E81" s="178">
        <v>9.075</v>
      </c>
      <c r="F81" s="179"/>
      <c r="G81" s="180"/>
      <c r="M81" s="181" t="s">
        <v>173</v>
      </c>
      <c r="O81" s="168"/>
    </row>
    <row r="82" spans="1:15" ht="12.75" customHeight="1">
      <c r="A82" s="176"/>
      <c r="B82" s="177"/>
      <c r="C82" s="233" t="s">
        <v>174</v>
      </c>
      <c r="D82" s="233"/>
      <c r="E82" s="178">
        <v>16.683</v>
      </c>
      <c r="F82" s="179"/>
      <c r="G82" s="180"/>
      <c r="M82" s="181" t="s">
        <v>174</v>
      </c>
      <c r="O82" s="168"/>
    </row>
    <row r="83" spans="1:15" ht="12.75" customHeight="1">
      <c r="A83" s="176"/>
      <c r="B83" s="177"/>
      <c r="C83" s="233" t="s">
        <v>175</v>
      </c>
      <c r="D83" s="233"/>
      <c r="E83" s="178">
        <v>-2.364</v>
      </c>
      <c r="F83" s="179"/>
      <c r="G83" s="180"/>
      <c r="M83" s="181" t="s">
        <v>175</v>
      </c>
      <c r="O83" s="168"/>
    </row>
    <row r="84" spans="1:15" ht="12.75" customHeight="1">
      <c r="A84" s="176"/>
      <c r="B84" s="177"/>
      <c r="C84" s="233" t="s">
        <v>176</v>
      </c>
      <c r="D84" s="233"/>
      <c r="E84" s="178">
        <v>-5.516</v>
      </c>
      <c r="F84" s="179"/>
      <c r="G84" s="180"/>
      <c r="M84" s="181" t="s">
        <v>176</v>
      </c>
      <c r="O84" s="168"/>
    </row>
    <row r="85" spans="1:15" ht="12.75" customHeight="1">
      <c r="A85" s="176"/>
      <c r="B85" s="177"/>
      <c r="C85" s="233" t="s">
        <v>166</v>
      </c>
      <c r="D85" s="233"/>
      <c r="E85" s="178">
        <v>-1.576</v>
      </c>
      <c r="F85" s="179"/>
      <c r="G85" s="180"/>
      <c r="M85" s="181" t="s">
        <v>166</v>
      </c>
      <c r="O85" s="168"/>
    </row>
    <row r="86" spans="1:15" ht="12.75" customHeight="1">
      <c r="A86" s="176"/>
      <c r="B86" s="177"/>
      <c r="C86" s="233" t="s">
        <v>177</v>
      </c>
      <c r="D86" s="233"/>
      <c r="E86" s="178">
        <v>-1.379</v>
      </c>
      <c r="F86" s="179"/>
      <c r="G86" s="180"/>
      <c r="M86" s="181" t="s">
        <v>177</v>
      </c>
      <c r="O86" s="168"/>
    </row>
    <row r="87" spans="1:15" ht="12.75" customHeight="1">
      <c r="A87" s="176"/>
      <c r="B87" s="177"/>
      <c r="C87" s="235" t="s">
        <v>167</v>
      </c>
      <c r="D87" s="235"/>
      <c r="E87" s="183">
        <v>63.999</v>
      </c>
      <c r="F87" s="179"/>
      <c r="G87" s="180"/>
      <c r="M87" s="181" t="s">
        <v>167</v>
      </c>
      <c r="O87" s="168"/>
    </row>
    <row r="88" spans="1:15" ht="12.75" customHeight="1">
      <c r="A88" s="176"/>
      <c r="B88" s="177"/>
      <c r="C88" s="233" t="s">
        <v>178</v>
      </c>
      <c r="D88" s="233"/>
      <c r="E88" s="178">
        <v>-2.5</v>
      </c>
      <c r="F88" s="179"/>
      <c r="G88" s="180"/>
      <c r="M88" s="181" t="s">
        <v>178</v>
      </c>
      <c r="O88" s="168"/>
    </row>
    <row r="89" spans="1:15" ht="12.75" customHeight="1">
      <c r="A89" s="176"/>
      <c r="B89" s="177"/>
      <c r="C89" s="235" t="s">
        <v>167</v>
      </c>
      <c r="D89" s="235"/>
      <c r="E89" s="183">
        <v>-2.5</v>
      </c>
      <c r="F89" s="179"/>
      <c r="G89" s="180"/>
      <c r="M89" s="181" t="s">
        <v>167</v>
      </c>
      <c r="O89" s="168"/>
    </row>
    <row r="90" spans="1:104" ht="22.5">
      <c r="A90" s="169">
        <v>15</v>
      </c>
      <c r="B90" s="170" t="s">
        <v>179</v>
      </c>
      <c r="C90" s="182" t="s">
        <v>180</v>
      </c>
      <c r="D90" s="172" t="s">
        <v>162</v>
      </c>
      <c r="E90" s="173">
        <v>63.162</v>
      </c>
      <c r="F90" s="174"/>
      <c r="G90" s="175"/>
      <c r="O90" s="168">
        <v>2</v>
      </c>
      <c r="AA90" s="143">
        <v>1</v>
      </c>
      <c r="AB90" s="143">
        <v>1</v>
      </c>
      <c r="AC90" s="143">
        <v>1</v>
      </c>
      <c r="AZ90" s="143">
        <v>1</v>
      </c>
      <c r="BA90" s="143">
        <f>IF(AZ90=1,G90,0)</f>
        <v>0</v>
      </c>
      <c r="BB90" s="143">
        <f>IF(AZ90=2,G90,0)</f>
        <v>0</v>
      </c>
      <c r="BC90" s="143">
        <f>IF(AZ90=3,G90,0)</f>
        <v>0</v>
      </c>
      <c r="BD90" s="143">
        <f>IF(AZ90=4,G90,0)</f>
        <v>0</v>
      </c>
      <c r="BE90" s="143">
        <f>IF(AZ90=5,G90,0)</f>
        <v>0</v>
      </c>
      <c r="CA90" s="168">
        <v>1</v>
      </c>
      <c r="CB90" s="168">
        <v>1</v>
      </c>
      <c r="CZ90" s="143">
        <v>0.1055</v>
      </c>
    </row>
    <row r="91" spans="1:15" ht="12.75" customHeight="1">
      <c r="A91" s="176"/>
      <c r="B91" s="177"/>
      <c r="C91" s="233" t="s">
        <v>181</v>
      </c>
      <c r="D91" s="233"/>
      <c r="E91" s="178">
        <v>5.98</v>
      </c>
      <c r="F91" s="179"/>
      <c r="G91" s="180"/>
      <c r="M91" s="181" t="s">
        <v>181</v>
      </c>
      <c r="O91" s="168"/>
    </row>
    <row r="92" spans="1:15" ht="12.75" customHeight="1">
      <c r="A92" s="176"/>
      <c r="B92" s="177"/>
      <c r="C92" s="233" t="s">
        <v>182</v>
      </c>
      <c r="D92" s="233"/>
      <c r="E92" s="178">
        <v>10.9975</v>
      </c>
      <c r="F92" s="179"/>
      <c r="G92" s="180"/>
      <c r="M92" s="181" t="s">
        <v>182</v>
      </c>
      <c r="O92" s="168"/>
    </row>
    <row r="93" spans="1:15" ht="12.75" customHeight="1">
      <c r="A93" s="176"/>
      <c r="B93" s="177"/>
      <c r="C93" s="233" t="s">
        <v>183</v>
      </c>
      <c r="D93" s="233"/>
      <c r="E93" s="178">
        <v>46.2725</v>
      </c>
      <c r="F93" s="179"/>
      <c r="G93" s="180"/>
      <c r="M93" s="181" t="s">
        <v>183</v>
      </c>
      <c r="O93" s="168"/>
    </row>
    <row r="94" spans="1:15" ht="12.75" customHeight="1">
      <c r="A94" s="176"/>
      <c r="B94" s="177"/>
      <c r="C94" s="233" t="s">
        <v>184</v>
      </c>
      <c r="D94" s="233"/>
      <c r="E94" s="178">
        <v>4.125</v>
      </c>
      <c r="F94" s="179"/>
      <c r="G94" s="180"/>
      <c r="M94" s="181" t="s">
        <v>184</v>
      </c>
      <c r="O94" s="168"/>
    </row>
    <row r="95" spans="1:15" ht="12.75" customHeight="1">
      <c r="A95" s="176"/>
      <c r="B95" s="177"/>
      <c r="C95" s="233" t="s">
        <v>185</v>
      </c>
      <c r="D95" s="233"/>
      <c r="E95" s="178">
        <v>-2.02</v>
      </c>
      <c r="F95" s="179"/>
      <c r="G95" s="180"/>
      <c r="M95" s="181" t="s">
        <v>185</v>
      </c>
      <c r="O95" s="168"/>
    </row>
    <row r="96" spans="1:15" ht="12.75" customHeight="1">
      <c r="A96" s="176"/>
      <c r="B96" s="177"/>
      <c r="C96" s="233" t="s">
        <v>186</v>
      </c>
      <c r="D96" s="233"/>
      <c r="E96" s="178">
        <v>-1.818</v>
      </c>
      <c r="F96" s="179"/>
      <c r="G96" s="180"/>
      <c r="M96" s="181" t="s">
        <v>186</v>
      </c>
      <c r="O96" s="168"/>
    </row>
    <row r="97" spans="1:15" ht="12.75" customHeight="1">
      <c r="A97" s="176"/>
      <c r="B97" s="177"/>
      <c r="C97" s="235" t="s">
        <v>167</v>
      </c>
      <c r="D97" s="235"/>
      <c r="E97" s="183">
        <v>63.537000000000006</v>
      </c>
      <c r="F97" s="179"/>
      <c r="G97" s="180"/>
      <c r="M97" s="181" t="s">
        <v>167</v>
      </c>
      <c r="O97" s="168"/>
    </row>
    <row r="98" spans="1:15" ht="12.75" customHeight="1">
      <c r="A98" s="176"/>
      <c r="B98" s="177"/>
      <c r="C98" s="233" t="s">
        <v>187</v>
      </c>
      <c r="D98" s="233"/>
      <c r="E98" s="178">
        <v>-0.375</v>
      </c>
      <c r="F98" s="179"/>
      <c r="G98" s="180"/>
      <c r="M98" s="181" t="s">
        <v>187</v>
      </c>
      <c r="O98" s="168"/>
    </row>
    <row r="99" spans="1:104" ht="22.5">
      <c r="A99" s="169">
        <v>16</v>
      </c>
      <c r="B99" s="170" t="s">
        <v>188</v>
      </c>
      <c r="C99" s="182" t="s">
        <v>189</v>
      </c>
      <c r="D99" s="172" t="s">
        <v>162</v>
      </c>
      <c r="E99" s="173">
        <v>2.25</v>
      </c>
      <c r="F99" s="174"/>
      <c r="G99" s="175"/>
      <c r="O99" s="168">
        <v>2</v>
      </c>
      <c r="AA99" s="143">
        <v>1</v>
      </c>
      <c r="AB99" s="143">
        <v>1</v>
      </c>
      <c r="AC99" s="143">
        <v>1</v>
      </c>
      <c r="AZ99" s="143">
        <v>1</v>
      </c>
      <c r="BA99" s="143">
        <f>IF(AZ99=1,G99,0)</f>
        <v>0</v>
      </c>
      <c r="BB99" s="143">
        <f>IF(AZ99=2,G99,0)</f>
        <v>0</v>
      </c>
      <c r="BC99" s="143">
        <f>IF(AZ99=3,G99,0)</f>
        <v>0</v>
      </c>
      <c r="BD99" s="143">
        <f>IF(AZ99=4,G99,0)</f>
        <v>0</v>
      </c>
      <c r="BE99" s="143">
        <f>IF(AZ99=5,G99,0)</f>
        <v>0</v>
      </c>
      <c r="CA99" s="168">
        <v>1</v>
      </c>
      <c r="CB99" s="168">
        <v>1</v>
      </c>
      <c r="CZ99" s="143">
        <v>0.02754</v>
      </c>
    </row>
    <row r="100" spans="1:15" ht="12.75" customHeight="1">
      <c r="A100" s="176"/>
      <c r="B100" s="177"/>
      <c r="C100" s="233" t="s">
        <v>190</v>
      </c>
      <c r="D100" s="233"/>
      <c r="E100" s="178">
        <v>2.25</v>
      </c>
      <c r="F100" s="179"/>
      <c r="G100" s="180"/>
      <c r="M100" s="181" t="s">
        <v>190</v>
      </c>
      <c r="O100" s="168"/>
    </row>
    <row r="101" spans="1:104" ht="22.5">
      <c r="A101" s="169">
        <v>17</v>
      </c>
      <c r="B101" s="170" t="s">
        <v>191</v>
      </c>
      <c r="C101" s="182" t="s">
        <v>192</v>
      </c>
      <c r="D101" s="172" t="s">
        <v>162</v>
      </c>
      <c r="E101" s="173">
        <v>714.9287</v>
      </c>
      <c r="F101" s="174"/>
      <c r="G101" s="175"/>
      <c r="O101" s="168">
        <v>2</v>
      </c>
      <c r="AA101" s="143">
        <v>1</v>
      </c>
      <c r="AB101" s="143">
        <v>1</v>
      </c>
      <c r="AC101" s="143">
        <v>1</v>
      </c>
      <c r="AZ101" s="143">
        <v>1</v>
      </c>
      <c r="BA101" s="143">
        <f>IF(AZ101=1,G101,0)</f>
        <v>0</v>
      </c>
      <c r="BB101" s="143">
        <f>IF(AZ101=2,G101,0)</f>
        <v>0</v>
      </c>
      <c r="BC101" s="143">
        <f>IF(AZ101=3,G101,0)</f>
        <v>0</v>
      </c>
      <c r="BD101" s="143">
        <f>IF(AZ101=4,G101,0)</f>
        <v>0</v>
      </c>
      <c r="BE101" s="143">
        <f>IF(AZ101=5,G101,0)</f>
        <v>0</v>
      </c>
      <c r="CA101" s="168">
        <v>1</v>
      </c>
      <c r="CB101" s="168">
        <v>1</v>
      </c>
      <c r="CZ101" s="143">
        <v>0.05247</v>
      </c>
    </row>
    <row r="102" spans="1:15" ht="12.75" customHeight="1">
      <c r="A102" s="176"/>
      <c r="B102" s="177"/>
      <c r="C102" s="233" t="s">
        <v>193</v>
      </c>
      <c r="D102" s="233"/>
      <c r="E102" s="178">
        <v>21.34</v>
      </c>
      <c r="F102" s="179"/>
      <c r="G102" s="180"/>
      <c r="M102" s="181" t="s">
        <v>193</v>
      </c>
      <c r="O102" s="168"/>
    </row>
    <row r="103" spans="1:15" ht="12.75" customHeight="1">
      <c r="A103" s="176"/>
      <c r="B103" s="177"/>
      <c r="C103" s="233" t="s">
        <v>194</v>
      </c>
      <c r="D103" s="233"/>
      <c r="E103" s="178">
        <v>193.82</v>
      </c>
      <c r="F103" s="179"/>
      <c r="G103" s="180"/>
      <c r="M103" s="181" t="s">
        <v>194</v>
      </c>
      <c r="O103" s="168"/>
    </row>
    <row r="104" spans="1:15" ht="12.75" customHeight="1">
      <c r="A104" s="176"/>
      <c r="B104" s="177"/>
      <c r="C104" s="233" t="s">
        <v>195</v>
      </c>
      <c r="D104" s="233"/>
      <c r="E104" s="178">
        <v>-3.546</v>
      </c>
      <c r="F104" s="179"/>
      <c r="G104" s="180"/>
      <c r="M104" s="181" t="s">
        <v>195</v>
      </c>
      <c r="O104" s="168"/>
    </row>
    <row r="105" spans="1:15" ht="12.75" customHeight="1">
      <c r="A105" s="176"/>
      <c r="B105" s="177"/>
      <c r="C105" s="233" t="s">
        <v>196</v>
      </c>
      <c r="D105" s="233"/>
      <c r="E105" s="178">
        <v>-4.728</v>
      </c>
      <c r="F105" s="179"/>
      <c r="G105" s="180"/>
      <c r="M105" s="181" t="s">
        <v>196</v>
      </c>
      <c r="O105" s="168"/>
    </row>
    <row r="106" spans="1:15" ht="12.75" customHeight="1">
      <c r="A106" s="176"/>
      <c r="B106" s="177"/>
      <c r="C106" s="233" t="s">
        <v>197</v>
      </c>
      <c r="D106" s="233"/>
      <c r="E106" s="178">
        <v>12.3982</v>
      </c>
      <c r="F106" s="179"/>
      <c r="G106" s="180"/>
      <c r="M106" s="181" t="s">
        <v>197</v>
      </c>
      <c r="O106" s="168"/>
    </row>
    <row r="107" spans="1:15" ht="12.75" customHeight="1">
      <c r="A107" s="176"/>
      <c r="B107" s="177"/>
      <c r="C107" s="233" t="s">
        <v>198</v>
      </c>
      <c r="D107" s="233"/>
      <c r="E107" s="178">
        <v>-3.78</v>
      </c>
      <c r="F107" s="179"/>
      <c r="G107" s="180"/>
      <c r="M107" s="181" t="s">
        <v>198</v>
      </c>
      <c r="O107" s="168"/>
    </row>
    <row r="108" spans="1:15" ht="12.75" customHeight="1">
      <c r="A108" s="176"/>
      <c r="B108" s="177"/>
      <c r="C108" s="233" t="s">
        <v>199</v>
      </c>
      <c r="D108" s="233"/>
      <c r="E108" s="178">
        <v>305.108</v>
      </c>
      <c r="F108" s="179"/>
      <c r="G108" s="180"/>
      <c r="M108" s="181" t="s">
        <v>199</v>
      </c>
      <c r="O108" s="168"/>
    </row>
    <row r="109" spans="1:15" ht="12.75" customHeight="1">
      <c r="A109" s="176"/>
      <c r="B109" s="177"/>
      <c r="C109" s="233" t="s">
        <v>200</v>
      </c>
      <c r="D109" s="233"/>
      <c r="E109" s="178">
        <v>12.9015</v>
      </c>
      <c r="F109" s="179"/>
      <c r="G109" s="180"/>
      <c r="M109" s="181" t="s">
        <v>200</v>
      </c>
      <c r="O109" s="168"/>
    </row>
    <row r="110" spans="1:15" ht="12.75" customHeight="1">
      <c r="A110" s="176"/>
      <c r="B110" s="177"/>
      <c r="C110" s="233" t="s">
        <v>201</v>
      </c>
      <c r="D110" s="233"/>
      <c r="E110" s="178">
        <v>215.82</v>
      </c>
      <c r="F110" s="179"/>
      <c r="G110" s="180"/>
      <c r="M110" s="181" t="s">
        <v>201</v>
      </c>
      <c r="O110" s="168"/>
    </row>
    <row r="111" spans="1:15" ht="12.75" customHeight="1">
      <c r="A111" s="176"/>
      <c r="B111" s="177"/>
      <c r="C111" s="233" t="s">
        <v>202</v>
      </c>
      <c r="D111" s="233"/>
      <c r="E111" s="178">
        <v>-25.216</v>
      </c>
      <c r="F111" s="179"/>
      <c r="G111" s="180"/>
      <c r="M111" s="181" t="s">
        <v>202</v>
      </c>
      <c r="O111" s="168"/>
    </row>
    <row r="112" spans="1:15" ht="12.75" customHeight="1">
      <c r="A112" s="176"/>
      <c r="B112" s="177"/>
      <c r="C112" s="233" t="s">
        <v>203</v>
      </c>
      <c r="D112" s="233"/>
      <c r="E112" s="178">
        <v>-5.319</v>
      </c>
      <c r="F112" s="179"/>
      <c r="G112" s="180"/>
      <c r="M112" s="181" t="s">
        <v>203</v>
      </c>
      <c r="O112" s="168"/>
    </row>
    <row r="113" spans="1:15" ht="12.75" customHeight="1">
      <c r="A113" s="176"/>
      <c r="B113" s="177"/>
      <c r="C113" s="233" t="s">
        <v>204</v>
      </c>
      <c r="D113" s="233"/>
      <c r="E113" s="178">
        <v>-3.87</v>
      </c>
      <c r="F113" s="179"/>
      <c r="G113" s="180"/>
      <c r="M113" s="181" t="s">
        <v>204</v>
      </c>
      <c r="O113" s="168"/>
    </row>
    <row r="114" spans="1:104" ht="22.5">
      <c r="A114" s="169">
        <v>18</v>
      </c>
      <c r="B114" s="170" t="s">
        <v>205</v>
      </c>
      <c r="C114" s="182" t="s">
        <v>206</v>
      </c>
      <c r="D114" s="172" t="s">
        <v>162</v>
      </c>
      <c r="E114" s="173">
        <v>22.647</v>
      </c>
      <c r="F114" s="174"/>
      <c r="G114" s="175"/>
      <c r="O114" s="168">
        <v>2</v>
      </c>
      <c r="AA114" s="143">
        <v>1</v>
      </c>
      <c r="AB114" s="143">
        <v>1</v>
      </c>
      <c r="AC114" s="143">
        <v>1</v>
      </c>
      <c r="AZ114" s="143">
        <v>1</v>
      </c>
      <c r="BA114" s="143">
        <f>IF(AZ114=1,G114,0)</f>
        <v>0</v>
      </c>
      <c r="BB114" s="143">
        <f>IF(AZ114=2,G114,0)</f>
        <v>0</v>
      </c>
      <c r="BC114" s="143">
        <f>IF(AZ114=3,G114,0)</f>
        <v>0</v>
      </c>
      <c r="BD114" s="143">
        <f>IF(AZ114=4,G114,0)</f>
        <v>0</v>
      </c>
      <c r="BE114" s="143">
        <f>IF(AZ114=5,G114,0)</f>
        <v>0</v>
      </c>
      <c r="CA114" s="168">
        <v>1</v>
      </c>
      <c r="CB114" s="168">
        <v>1</v>
      </c>
      <c r="CZ114" s="143">
        <v>0.05847</v>
      </c>
    </row>
    <row r="115" spans="1:15" ht="12.75" customHeight="1">
      <c r="A115" s="176"/>
      <c r="B115" s="177"/>
      <c r="C115" s="233" t="s">
        <v>207</v>
      </c>
      <c r="D115" s="233"/>
      <c r="E115" s="178">
        <v>24.42</v>
      </c>
      <c r="F115" s="179"/>
      <c r="G115" s="180"/>
      <c r="M115" s="181" t="s">
        <v>207</v>
      </c>
      <c r="O115" s="168"/>
    </row>
    <row r="116" spans="1:15" ht="12.75" customHeight="1">
      <c r="A116" s="176"/>
      <c r="B116" s="177"/>
      <c r="C116" s="233" t="s">
        <v>208</v>
      </c>
      <c r="D116" s="233"/>
      <c r="E116" s="178">
        <v>-1.773</v>
      </c>
      <c r="F116" s="179"/>
      <c r="G116" s="180"/>
      <c r="M116" s="181" t="s">
        <v>208</v>
      </c>
      <c r="O116" s="168"/>
    </row>
    <row r="117" spans="1:104" ht="22.5">
      <c r="A117" s="169">
        <v>19</v>
      </c>
      <c r="B117" s="170" t="s">
        <v>209</v>
      </c>
      <c r="C117" s="182" t="s">
        <v>210</v>
      </c>
      <c r="D117" s="172" t="s">
        <v>162</v>
      </c>
      <c r="E117" s="173">
        <v>13.0375</v>
      </c>
      <c r="F117" s="174"/>
      <c r="G117" s="175"/>
      <c r="O117" s="168">
        <v>2</v>
      </c>
      <c r="AA117" s="143">
        <v>1</v>
      </c>
      <c r="AB117" s="143">
        <v>1</v>
      </c>
      <c r="AC117" s="143">
        <v>1</v>
      </c>
      <c r="AZ117" s="143">
        <v>1</v>
      </c>
      <c r="BA117" s="143">
        <f>IF(AZ117=1,G117,0)</f>
        <v>0</v>
      </c>
      <c r="BB117" s="143">
        <f>IF(AZ117=2,G117,0)</f>
        <v>0</v>
      </c>
      <c r="BC117" s="143">
        <f>IF(AZ117=3,G117,0)</f>
        <v>0</v>
      </c>
      <c r="BD117" s="143">
        <f>IF(AZ117=4,G117,0)</f>
        <v>0</v>
      </c>
      <c r="BE117" s="143">
        <f>IF(AZ117=5,G117,0)</f>
        <v>0</v>
      </c>
      <c r="CA117" s="168">
        <v>1</v>
      </c>
      <c r="CB117" s="168">
        <v>1</v>
      </c>
      <c r="CZ117" s="143">
        <v>0.01782</v>
      </c>
    </row>
    <row r="118" spans="1:15" ht="12.75" customHeight="1">
      <c r="A118" s="176"/>
      <c r="B118" s="177"/>
      <c r="C118" s="233" t="s">
        <v>211</v>
      </c>
      <c r="D118" s="233"/>
      <c r="E118" s="178">
        <v>5.988</v>
      </c>
      <c r="F118" s="179"/>
      <c r="G118" s="180"/>
      <c r="M118" s="181" t="s">
        <v>211</v>
      </c>
      <c r="O118" s="168"/>
    </row>
    <row r="119" spans="1:15" ht="12.75" customHeight="1">
      <c r="A119" s="176"/>
      <c r="B119" s="177"/>
      <c r="C119" s="233" t="s">
        <v>212</v>
      </c>
      <c r="D119" s="233"/>
      <c r="E119" s="178">
        <v>4.956</v>
      </c>
      <c r="F119" s="179"/>
      <c r="G119" s="180"/>
      <c r="M119" s="181" t="s">
        <v>212</v>
      </c>
      <c r="O119" s="168"/>
    </row>
    <row r="120" spans="1:15" ht="12.75" customHeight="1">
      <c r="A120" s="176"/>
      <c r="B120" s="177"/>
      <c r="C120" s="233" t="s">
        <v>213</v>
      </c>
      <c r="D120" s="233"/>
      <c r="E120" s="178">
        <v>2.0935</v>
      </c>
      <c r="F120" s="179"/>
      <c r="G120" s="180"/>
      <c r="M120" s="181" t="s">
        <v>213</v>
      </c>
      <c r="O120" s="168"/>
    </row>
    <row r="121" spans="1:104" ht="22.5">
      <c r="A121" s="169">
        <v>20</v>
      </c>
      <c r="B121" s="170" t="s">
        <v>214</v>
      </c>
      <c r="C121" s="182" t="s">
        <v>215</v>
      </c>
      <c r="D121" s="172" t="s">
        <v>216</v>
      </c>
      <c r="E121" s="173">
        <v>67.05</v>
      </c>
      <c r="F121" s="174"/>
      <c r="G121" s="175"/>
      <c r="O121" s="168">
        <v>2</v>
      </c>
      <c r="AA121" s="143">
        <v>1</v>
      </c>
      <c r="AB121" s="143">
        <v>1</v>
      </c>
      <c r="AC121" s="143">
        <v>1</v>
      </c>
      <c r="AZ121" s="143">
        <v>1</v>
      </c>
      <c r="BA121" s="143">
        <f>IF(AZ121=1,G121,0)</f>
        <v>0</v>
      </c>
      <c r="BB121" s="143">
        <f>IF(AZ121=2,G121,0)</f>
        <v>0</v>
      </c>
      <c r="BC121" s="143">
        <f>IF(AZ121=3,G121,0)</f>
        <v>0</v>
      </c>
      <c r="BD121" s="143">
        <f>IF(AZ121=4,G121,0)</f>
        <v>0</v>
      </c>
      <c r="BE121" s="143">
        <f>IF(AZ121=5,G121,0)</f>
        <v>0</v>
      </c>
      <c r="CA121" s="168">
        <v>1</v>
      </c>
      <c r="CB121" s="168">
        <v>1</v>
      </c>
      <c r="CZ121" s="143">
        <v>0.01156</v>
      </c>
    </row>
    <row r="122" spans="1:15" ht="12.75" customHeight="1">
      <c r="A122" s="176"/>
      <c r="B122" s="177"/>
      <c r="C122" s="233" t="s">
        <v>217</v>
      </c>
      <c r="D122" s="233"/>
      <c r="E122" s="178">
        <v>33.4</v>
      </c>
      <c r="F122" s="179"/>
      <c r="G122" s="180"/>
      <c r="M122" s="181" t="s">
        <v>217</v>
      </c>
      <c r="O122" s="168"/>
    </row>
    <row r="123" spans="1:15" ht="12.75" customHeight="1">
      <c r="A123" s="176"/>
      <c r="B123" s="177"/>
      <c r="C123" s="233" t="s">
        <v>218</v>
      </c>
      <c r="D123" s="233"/>
      <c r="E123" s="178">
        <v>3.3</v>
      </c>
      <c r="F123" s="179"/>
      <c r="G123" s="180"/>
      <c r="M123" s="181" t="s">
        <v>218</v>
      </c>
      <c r="O123" s="168"/>
    </row>
    <row r="124" spans="1:15" ht="12.75" customHeight="1">
      <c r="A124" s="176"/>
      <c r="B124" s="177"/>
      <c r="C124" s="233" t="s">
        <v>219</v>
      </c>
      <c r="D124" s="233"/>
      <c r="E124" s="178">
        <v>24.9</v>
      </c>
      <c r="F124" s="179"/>
      <c r="G124" s="180"/>
      <c r="M124" s="181" t="s">
        <v>219</v>
      </c>
      <c r="O124" s="168"/>
    </row>
    <row r="125" spans="1:15" ht="12.75" customHeight="1">
      <c r="A125" s="176"/>
      <c r="B125" s="177"/>
      <c r="C125" s="233" t="s">
        <v>220</v>
      </c>
      <c r="D125" s="233"/>
      <c r="E125" s="178">
        <v>5.45</v>
      </c>
      <c r="F125" s="179"/>
      <c r="G125" s="180"/>
      <c r="M125" s="181" t="s">
        <v>220</v>
      </c>
      <c r="O125" s="168"/>
    </row>
    <row r="126" spans="1:104" ht="22.5">
      <c r="A126" s="169">
        <v>21</v>
      </c>
      <c r="B126" s="170" t="s">
        <v>221</v>
      </c>
      <c r="C126" s="182" t="s">
        <v>222</v>
      </c>
      <c r="D126" s="172" t="s">
        <v>216</v>
      </c>
      <c r="E126" s="173">
        <v>3.1</v>
      </c>
      <c r="F126" s="174"/>
      <c r="G126" s="175"/>
      <c r="O126" s="168">
        <v>2</v>
      </c>
      <c r="AA126" s="143">
        <v>1</v>
      </c>
      <c r="AB126" s="143">
        <v>1</v>
      </c>
      <c r="AC126" s="143">
        <v>1</v>
      </c>
      <c r="AZ126" s="143">
        <v>1</v>
      </c>
      <c r="BA126" s="143">
        <f>IF(AZ126=1,G126,0)</f>
        <v>0</v>
      </c>
      <c r="BB126" s="143">
        <f>IF(AZ126=2,G126,0)</f>
        <v>0</v>
      </c>
      <c r="BC126" s="143">
        <f>IF(AZ126=3,G126,0)</f>
        <v>0</v>
      </c>
      <c r="BD126" s="143">
        <f>IF(AZ126=4,G126,0)</f>
        <v>0</v>
      </c>
      <c r="BE126" s="143">
        <f>IF(AZ126=5,G126,0)</f>
        <v>0</v>
      </c>
      <c r="CA126" s="168">
        <v>1</v>
      </c>
      <c r="CB126" s="168">
        <v>1</v>
      </c>
      <c r="CZ126" s="143">
        <v>0.01716</v>
      </c>
    </row>
    <row r="127" spans="1:15" ht="12.75" customHeight="1">
      <c r="A127" s="176"/>
      <c r="B127" s="177"/>
      <c r="C127" s="233" t="s">
        <v>223</v>
      </c>
      <c r="D127" s="233"/>
      <c r="E127" s="178">
        <v>3.1</v>
      </c>
      <c r="F127" s="179"/>
      <c r="G127" s="180"/>
      <c r="M127" s="181" t="s">
        <v>223</v>
      </c>
      <c r="O127" s="168"/>
    </row>
    <row r="128" spans="1:104" ht="12.75">
      <c r="A128" s="169">
        <v>22</v>
      </c>
      <c r="B128" s="170" t="s">
        <v>224</v>
      </c>
      <c r="C128" s="182" t="s">
        <v>225</v>
      </c>
      <c r="D128" s="172" t="s">
        <v>216</v>
      </c>
      <c r="E128" s="173">
        <v>81.95</v>
      </c>
      <c r="F128" s="174"/>
      <c r="G128" s="175"/>
      <c r="O128" s="168">
        <v>2</v>
      </c>
      <c r="AA128" s="143">
        <v>1</v>
      </c>
      <c r="AB128" s="143">
        <v>1</v>
      </c>
      <c r="AC128" s="143">
        <v>1</v>
      </c>
      <c r="AZ128" s="143">
        <v>1</v>
      </c>
      <c r="BA128" s="143">
        <f>IF(AZ128=1,G128,0)</f>
        <v>0</v>
      </c>
      <c r="BB128" s="143">
        <f>IF(AZ128=2,G128,0)</f>
        <v>0</v>
      </c>
      <c r="BC128" s="143">
        <f>IF(AZ128=3,G128,0)</f>
        <v>0</v>
      </c>
      <c r="BD128" s="143">
        <f>IF(AZ128=4,G128,0)</f>
        <v>0</v>
      </c>
      <c r="BE128" s="143">
        <f>IF(AZ128=5,G128,0)</f>
        <v>0</v>
      </c>
      <c r="CA128" s="168">
        <v>1</v>
      </c>
      <c r="CB128" s="168">
        <v>1</v>
      </c>
      <c r="CZ128" s="143">
        <v>0.00102</v>
      </c>
    </row>
    <row r="129" spans="1:15" ht="12.75" customHeight="1">
      <c r="A129" s="176"/>
      <c r="B129" s="177"/>
      <c r="C129" s="233" t="s">
        <v>226</v>
      </c>
      <c r="D129" s="233"/>
      <c r="E129" s="178">
        <v>8</v>
      </c>
      <c r="F129" s="179"/>
      <c r="G129" s="180"/>
      <c r="M129" s="181" t="s">
        <v>226</v>
      </c>
      <c r="O129" s="168"/>
    </row>
    <row r="130" spans="1:15" ht="12.75" customHeight="1">
      <c r="A130" s="176"/>
      <c r="B130" s="177"/>
      <c r="C130" s="233" t="s">
        <v>227</v>
      </c>
      <c r="D130" s="233"/>
      <c r="E130" s="178">
        <v>4.6</v>
      </c>
      <c r="F130" s="179"/>
      <c r="G130" s="180"/>
      <c r="M130" s="181" t="s">
        <v>227</v>
      </c>
      <c r="O130" s="168"/>
    </row>
    <row r="131" spans="1:15" ht="12.75" customHeight="1">
      <c r="A131" s="176"/>
      <c r="B131" s="177"/>
      <c r="C131" s="233" t="s">
        <v>228</v>
      </c>
      <c r="D131" s="233"/>
      <c r="E131" s="178">
        <v>10.5</v>
      </c>
      <c r="F131" s="179"/>
      <c r="G131" s="180"/>
      <c r="M131" s="181" t="s">
        <v>228</v>
      </c>
      <c r="O131" s="168"/>
    </row>
    <row r="132" spans="1:15" ht="12.75" customHeight="1">
      <c r="A132" s="176"/>
      <c r="B132" s="177"/>
      <c r="C132" s="233" t="s">
        <v>229</v>
      </c>
      <c r="D132" s="233"/>
      <c r="E132" s="178">
        <v>6.9</v>
      </c>
      <c r="F132" s="179"/>
      <c r="G132" s="180"/>
      <c r="M132" s="181" t="s">
        <v>229</v>
      </c>
      <c r="O132" s="168"/>
    </row>
    <row r="133" spans="1:15" ht="12.75" customHeight="1">
      <c r="A133" s="176"/>
      <c r="B133" s="177"/>
      <c r="C133" s="233" t="s">
        <v>230</v>
      </c>
      <c r="D133" s="233"/>
      <c r="E133" s="178">
        <v>4.15</v>
      </c>
      <c r="F133" s="179"/>
      <c r="G133" s="180"/>
      <c r="M133" s="181" t="s">
        <v>230</v>
      </c>
      <c r="O133" s="168"/>
    </row>
    <row r="134" spans="1:15" ht="12.75" customHeight="1">
      <c r="A134" s="176"/>
      <c r="B134" s="177"/>
      <c r="C134" s="233" t="s">
        <v>231</v>
      </c>
      <c r="D134" s="233"/>
      <c r="E134" s="178">
        <v>21.6</v>
      </c>
      <c r="F134" s="179"/>
      <c r="G134" s="180"/>
      <c r="M134" s="181" t="s">
        <v>231</v>
      </c>
      <c r="O134" s="168"/>
    </row>
    <row r="135" spans="1:15" ht="12.75" customHeight="1">
      <c r="A135" s="176"/>
      <c r="B135" s="177"/>
      <c r="C135" s="233" t="s">
        <v>227</v>
      </c>
      <c r="D135" s="233"/>
      <c r="E135" s="178">
        <v>4.6</v>
      </c>
      <c r="F135" s="179"/>
      <c r="G135" s="180"/>
      <c r="M135" s="181" t="s">
        <v>227</v>
      </c>
      <c r="O135" s="168"/>
    </row>
    <row r="136" spans="1:15" ht="12.75" customHeight="1">
      <c r="A136" s="176"/>
      <c r="B136" s="177"/>
      <c r="C136" s="233" t="s">
        <v>232</v>
      </c>
      <c r="D136" s="233"/>
      <c r="E136" s="178">
        <v>16.6</v>
      </c>
      <c r="F136" s="179"/>
      <c r="G136" s="180"/>
      <c r="M136" s="181" t="s">
        <v>232</v>
      </c>
      <c r="O136" s="168"/>
    </row>
    <row r="137" spans="1:15" ht="12.75" customHeight="1">
      <c r="A137" s="176"/>
      <c r="B137" s="177"/>
      <c r="C137" s="233" t="s">
        <v>233</v>
      </c>
      <c r="D137" s="233"/>
      <c r="E137" s="178">
        <v>5</v>
      </c>
      <c r="F137" s="179"/>
      <c r="G137" s="180"/>
      <c r="M137" s="181" t="s">
        <v>233</v>
      </c>
      <c r="O137" s="168"/>
    </row>
    <row r="138" spans="1:104" ht="22.5">
      <c r="A138" s="169">
        <v>23</v>
      </c>
      <c r="B138" s="170" t="s">
        <v>234</v>
      </c>
      <c r="C138" s="182" t="s">
        <v>235</v>
      </c>
      <c r="D138" s="172" t="s">
        <v>162</v>
      </c>
      <c r="E138" s="173">
        <v>6.828</v>
      </c>
      <c r="F138" s="174"/>
      <c r="G138" s="175"/>
      <c r="O138" s="168">
        <v>2</v>
      </c>
      <c r="AA138" s="143">
        <v>1</v>
      </c>
      <c r="AB138" s="143">
        <v>1</v>
      </c>
      <c r="AC138" s="143">
        <v>1</v>
      </c>
      <c r="AZ138" s="143">
        <v>1</v>
      </c>
      <c r="BA138" s="143">
        <f>IF(AZ138=1,G138,0)</f>
        <v>0</v>
      </c>
      <c r="BB138" s="143">
        <f>IF(AZ138=2,G138,0)</f>
        <v>0</v>
      </c>
      <c r="BC138" s="143">
        <f>IF(AZ138=3,G138,0)</f>
        <v>0</v>
      </c>
      <c r="BD138" s="143">
        <f>IF(AZ138=4,G138,0)</f>
        <v>0</v>
      </c>
      <c r="BE138" s="143">
        <f>IF(AZ138=5,G138,0)</f>
        <v>0</v>
      </c>
      <c r="CA138" s="168">
        <v>1</v>
      </c>
      <c r="CB138" s="168">
        <v>1</v>
      </c>
      <c r="CZ138" s="143">
        <v>0.1656</v>
      </c>
    </row>
    <row r="139" spans="1:15" ht="12.75" customHeight="1">
      <c r="A139" s="176"/>
      <c r="B139" s="177"/>
      <c r="C139" s="233" t="s">
        <v>236</v>
      </c>
      <c r="D139" s="233"/>
      <c r="E139" s="178">
        <v>0.36</v>
      </c>
      <c r="F139" s="179"/>
      <c r="G139" s="180"/>
      <c r="M139" s="181" t="s">
        <v>236</v>
      </c>
      <c r="O139" s="168"/>
    </row>
    <row r="140" spans="1:15" ht="12.75" customHeight="1">
      <c r="A140" s="176"/>
      <c r="B140" s="177"/>
      <c r="C140" s="233" t="s">
        <v>237</v>
      </c>
      <c r="D140" s="233"/>
      <c r="E140" s="178">
        <v>0.336</v>
      </c>
      <c r="F140" s="179"/>
      <c r="G140" s="180"/>
      <c r="M140" s="181" t="s">
        <v>237</v>
      </c>
      <c r="O140" s="168"/>
    </row>
    <row r="141" spans="1:15" ht="12.75" customHeight="1">
      <c r="A141" s="176"/>
      <c r="B141" s="177"/>
      <c r="C141" s="233" t="s">
        <v>238</v>
      </c>
      <c r="D141" s="233"/>
      <c r="E141" s="178">
        <v>0.84</v>
      </c>
      <c r="F141" s="179"/>
      <c r="G141" s="180"/>
      <c r="M141" s="181" t="s">
        <v>238</v>
      </c>
      <c r="O141" s="168"/>
    </row>
    <row r="142" spans="1:15" ht="12.75" customHeight="1">
      <c r="A142" s="176"/>
      <c r="B142" s="177"/>
      <c r="C142" s="233" t="s">
        <v>239</v>
      </c>
      <c r="D142" s="233"/>
      <c r="E142" s="178">
        <v>0.728</v>
      </c>
      <c r="F142" s="179"/>
      <c r="G142" s="180"/>
      <c r="M142" s="181" t="s">
        <v>239</v>
      </c>
      <c r="O142" s="168"/>
    </row>
    <row r="143" spans="1:15" ht="12.75" customHeight="1">
      <c r="A143" s="176"/>
      <c r="B143" s="177"/>
      <c r="C143" s="233" t="s">
        <v>240</v>
      </c>
      <c r="D143" s="233"/>
      <c r="E143" s="178">
        <v>1.26</v>
      </c>
      <c r="F143" s="179"/>
      <c r="G143" s="180"/>
      <c r="M143" s="181" t="s">
        <v>240</v>
      </c>
      <c r="O143" s="168"/>
    </row>
    <row r="144" spans="1:15" ht="12.75" customHeight="1">
      <c r="A144" s="176"/>
      <c r="B144" s="177"/>
      <c r="C144" s="233" t="s">
        <v>241</v>
      </c>
      <c r="D144" s="233"/>
      <c r="E144" s="178">
        <v>0.448</v>
      </c>
      <c r="F144" s="179"/>
      <c r="G144" s="180"/>
      <c r="M144" s="181" t="s">
        <v>241</v>
      </c>
      <c r="O144" s="168"/>
    </row>
    <row r="145" spans="1:15" ht="12.75" customHeight="1">
      <c r="A145" s="176"/>
      <c r="B145" s="177"/>
      <c r="C145" s="233" t="s">
        <v>242</v>
      </c>
      <c r="D145" s="233"/>
      <c r="E145" s="178">
        <v>0.624</v>
      </c>
      <c r="F145" s="179"/>
      <c r="G145" s="180"/>
      <c r="M145" s="181" t="s">
        <v>242</v>
      </c>
      <c r="O145" s="168"/>
    </row>
    <row r="146" spans="1:15" ht="12.75" customHeight="1">
      <c r="A146" s="176"/>
      <c r="B146" s="177"/>
      <c r="C146" s="233" t="s">
        <v>243</v>
      </c>
      <c r="D146" s="233"/>
      <c r="E146" s="178">
        <v>1.224</v>
      </c>
      <c r="F146" s="179"/>
      <c r="G146" s="180"/>
      <c r="M146" s="181" t="s">
        <v>243</v>
      </c>
      <c r="O146" s="168"/>
    </row>
    <row r="147" spans="1:15" ht="12.75" customHeight="1">
      <c r="A147" s="176"/>
      <c r="B147" s="177"/>
      <c r="C147" s="233" t="s">
        <v>244</v>
      </c>
      <c r="D147" s="233"/>
      <c r="E147" s="178">
        <v>1.008</v>
      </c>
      <c r="F147" s="179"/>
      <c r="G147" s="180"/>
      <c r="M147" s="181" t="s">
        <v>244</v>
      </c>
      <c r="O147" s="168"/>
    </row>
    <row r="148" spans="1:104" ht="12.75">
      <c r="A148" s="169">
        <v>24</v>
      </c>
      <c r="B148" s="170" t="s">
        <v>245</v>
      </c>
      <c r="C148" s="182" t="s">
        <v>246</v>
      </c>
      <c r="D148" s="172" t="s">
        <v>162</v>
      </c>
      <c r="E148" s="173">
        <v>19.0522</v>
      </c>
      <c r="F148" s="174"/>
      <c r="G148" s="175"/>
      <c r="O148" s="168">
        <v>2</v>
      </c>
      <c r="AA148" s="143">
        <v>1</v>
      </c>
      <c r="AB148" s="143">
        <v>1</v>
      </c>
      <c r="AC148" s="143">
        <v>1</v>
      </c>
      <c r="AZ148" s="143">
        <v>1</v>
      </c>
      <c r="BA148" s="143">
        <f>IF(AZ148=1,G148,0)</f>
        <v>0</v>
      </c>
      <c r="BB148" s="143">
        <f>IF(AZ148=2,G148,0)</f>
        <v>0</v>
      </c>
      <c r="BC148" s="143">
        <f>IF(AZ148=3,G148,0)</f>
        <v>0</v>
      </c>
      <c r="BD148" s="143">
        <f>IF(AZ148=4,G148,0)</f>
        <v>0</v>
      </c>
      <c r="BE148" s="143">
        <f>IF(AZ148=5,G148,0)</f>
        <v>0</v>
      </c>
      <c r="CA148" s="168">
        <v>1</v>
      </c>
      <c r="CB148" s="168">
        <v>1</v>
      </c>
      <c r="CZ148" s="143">
        <v>0.15262</v>
      </c>
    </row>
    <row r="149" spans="1:15" ht="12.75" customHeight="1">
      <c r="A149" s="176"/>
      <c r="B149" s="177"/>
      <c r="C149" s="233" t="s">
        <v>247</v>
      </c>
      <c r="D149" s="233"/>
      <c r="E149" s="178">
        <v>11.25</v>
      </c>
      <c r="F149" s="179"/>
      <c r="G149" s="180"/>
      <c r="M149" s="181" t="s">
        <v>247</v>
      </c>
      <c r="O149" s="168"/>
    </row>
    <row r="150" spans="1:15" ht="12.75" customHeight="1">
      <c r="A150" s="176"/>
      <c r="B150" s="177"/>
      <c r="C150" s="233" t="s">
        <v>248</v>
      </c>
      <c r="D150" s="233"/>
      <c r="E150" s="178">
        <v>3.9862</v>
      </c>
      <c r="F150" s="179"/>
      <c r="G150" s="180"/>
      <c r="M150" s="181" t="s">
        <v>248</v>
      </c>
      <c r="O150" s="168"/>
    </row>
    <row r="151" spans="1:15" ht="12.75" customHeight="1">
      <c r="A151" s="176"/>
      <c r="B151" s="177"/>
      <c r="C151" s="233" t="s">
        <v>249</v>
      </c>
      <c r="D151" s="233"/>
      <c r="E151" s="178">
        <v>1.9875</v>
      </c>
      <c r="F151" s="179"/>
      <c r="G151" s="180"/>
      <c r="M151" s="181" t="s">
        <v>249</v>
      </c>
      <c r="O151" s="168"/>
    </row>
    <row r="152" spans="1:15" ht="12.75" customHeight="1">
      <c r="A152" s="176"/>
      <c r="B152" s="177"/>
      <c r="C152" s="233" t="s">
        <v>250</v>
      </c>
      <c r="D152" s="233"/>
      <c r="E152" s="178">
        <v>1.8285</v>
      </c>
      <c r="F152" s="179"/>
      <c r="G152" s="180"/>
      <c r="M152" s="181" t="s">
        <v>250</v>
      </c>
      <c r="O152" s="168"/>
    </row>
    <row r="153" spans="1:104" ht="22.5">
      <c r="A153" s="169">
        <v>25</v>
      </c>
      <c r="B153" s="170" t="s">
        <v>251</v>
      </c>
      <c r="C153" s="182" t="s">
        <v>252</v>
      </c>
      <c r="D153" s="172" t="s">
        <v>162</v>
      </c>
      <c r="E153" s="173">
        <v>0.765</v>
      </c>
      <c r="F153" s="174"/>
      <c r="G153" s="175"/>
      <c r="O153" s="168">
        <v>2</v>
      </c>
      <c r="AA153" s="143">
        <v>1</v>
      </c>
      <c r="AB153" s="143">
        <v>1</v>
      </c>
      <c r="AC153" s="143">
        <v>1</v>
      </c>
      <c r="AZ153" s="143">
        <v>1</v>
      </c>
      <c r="BA153" s="143">
        <f>IF(AZ153=1,G153,0)</f>
        <v>0</v>
      </c>
      <c r="BB153" s="143">
        <f>IF(AZ153=2,G153,0)</f>
        <v>0</v>
      </c>
      <c r="BC153" s="143">
        <f>IF(AZ153=3,G153,0)</f>
        <v>0</v>
      </c>
      <c r="BD153" s="143">
        <f>IF(AZ153=4,G153,0)</f>
        <v>0</v>
      </c>
      <c r="BE153" s="143">
        <f>IF(AZ153=5,G153,0)</f>
        <v>0</v>
      </c>
      <c r="CA153" s="168">
        <v>1</v>
      </c>
      <c r="CB153" s="168">
        <v>1</v>
      </c>
      <c r="CZ153" s="143">
        <v>0.45139</v>
      </c>
    </row>
    <row r="154" spans="1:15" ht="12.75" customHeight="1">
      <c r="A154" s="176"/>
      <c r="B154" s="177"/>
      <c r="C154" s="233" t="s">
        <v>253</v>
      </c>
      <c r="D154" s="233"/>
      <c r="E154" s="178">
        <v>0.765</v>
      </c>
      <c r="F154" s="179"/>
      <c r="G154" s="180"/>
      <c r="M154" s="181" t="s">
        <v>253</v>
      </c>
      <c r="O154" s="168"/>
    </row>
    <row r="155" spans="1:57" ht="12.75">
      <c r="A155" s="184"/>
      <c r="B155" s="185" t="s">
        <v>254</v>
      </c>
      <c r="C155" s="186" t="str">
        <f>CONCATENATE(B7," ",C7)</f>
        <v>3 Svislé konstrukce</v>
      </c>
      <c r="D155" s="187"/>
      <c r="E155" s="188"/>
      <c r="F155" s="189"/>
      <c r="G155" s="190"/>
      <c r="O155" s="168">
        <v>4</v>
      </c>
      <c r="BA155" s="191">
        <f>SUM(BA7:BA154)</f>
        <v>0</v>
      </c>
      <c r="BB155" s="191">
        <f>SUM(BB7:BB154)</f>
        <v>0</v>
      </c>
      <c r="BC155" s="191">
        <f>SUM(BC7:BC154)</f>
        <v>0</v>
      </c>
      <c r="BD155" s="191">
        <f>SUM(BD7:BD154)</f>
        <v>0</v>
      </c>
      <c r="BE155" s="191">
        <f>SUM(BE7:BE154)</f>
        <v>0</v>
      </c>
    </row>
    <row r="156" spans="1:15" ht="12.75">
      <c r="A156" s="161" t="s">
        <v>84</v>
      </c>
      <c r="B156" s="162" t="s">
        <v>255</v>
      </c>
      <c r="C156" s="163" t="s">
        <v>256</v>
      </c>
      <c r="D156" s="164"/>
      <c r="E156" s="165"/>
      <c r="F156" s="192"/>
      <c r="G156" s="193"/>
      <c r="H156" s="167"/>
      <c r="I156" s="167"/>
      <c r="O156" s="168">
        <v>1</v>
      </c>
    </row>
    <row r="157" spans="1:104" ht="12.75">
      <c r="A157" s="169">
        <v>26</v>
      </c>
      <c r="B157" s="170" t="s">
        <v>257</v>
      </c>
      <c r="C157" s="182" t="s">
        <v>258</v>
      </c>
      <c r="D157" s="172" t="s">
        <v>100</v>
      </c>
      <c r="E157" s="173">
        <v>0.639</v>
      </c>
      <c r="F157" s="174"/>
      <c r="G157" s="175"/>
      <c r="O157" s="168">
        <v>2</v>
      </c>
      <c r="AA157" s="143">
        <v>1</v>
      </c>
      <c r="AB157" s="143">
        <v>1</v>
      </c>
      <c r="AC157" s="143">
        <v>1</v>
      </c>
      <c r="AZ157" s="143">
        <v>1</v>
      </c>
      <c r="BA157" s="143">
        <f>IF(AZ157=1,G157,0)</f>
        <v>0</v>
      </c>
      <c r="BB157" s="143">
        <f>IF(AZ157=2,G157,0)</f>
        <v>0</v>
      </c>
      <c r="BC157" s="143">
        <f>IF(AZ157=3,G157,0)</f>
        <v>0</v>
      </c>
      <c r="BD157" s="143">
        <f>IF(AZ157=4,G157,0)</f>
        <v>0</v>
      </c>
      <c r="BE157" s="143">
        <f>IF(AZ157=5,G157,0)</f>
        <v>0</v>
      </c>
      <c r="CA157" s="168">
        <v>1</v>
      </c>
      <c r="CB157" s="168">
        <v>1</v>
      </c>
      <c r="CZ157" s="143">
        <v>2.52522</v>
      </c>
    </row>
    <row r="158" spans="1:15" ht="12.75" customHeight="1">
      <c r="A158" s="176"/>
      <c r="B158" s="177"/>
      <c r="C158" s="233" t="s">
        <v>259</v>
      </c>
      <c r="D158" s="233"/>
      <c r="E158" s="178">
        <v>0.207</v>
      </c>
      <c r="F158" s="179"/>
      <c r="G158" s="180"/>
      <c r="M158" s="181" t="s">
        <v>259</v>
      </c>
      <c r="O158" s="168"/>
    </row>
    <row r="159" spans="1:15" ht="12.75" customHeight="1">
      <c r="A159" s="176"/>
      <c r="B159" s="177"/>
      <c r="C159" s="233" t="s">
        <v>260</v>
      </c>
      <c r="D159" s="233"/>
      <c r="E159" s="178">
        <v>0.432</v>
      </c>
      <c r="F159" s="179"/>
      <c r="G159" s="180"/>
      <c r="M159" s="181" t="s">
        <v>260</v>
      </c>
      <c r="O159" s="168"/>
    </row>
    <row r="160" spans="1:104" ht="12.75">
      <c r="A160" s="169">
        <v>27</v>
      </c>
      <c r="B160" s="170" t="s">
        <v>261</v>
      </c>
      <c r="C160" s="182" t="s">
        <v>262</v>
      </c>
      <c r="D160" s="172" t="s">
        <v>162</v>
      </c>
      <c r="E160" s="173">
        <v>8.52</v>
      </c>
      <c r="F160" s="174"/>
      <c r="G160" s="175"/>
      <c r="O160" s="168">
        <v>2</v>
      </c>
      <c r="AA160" s="143">
        <v>1</v>
      </c>
      <c r="AB160" s="143">
        <v>1</v>
      </c>
      <c r="AC160" s="143">
        <v>1</v>
      </c>
      <c r="AZ160" s="143">
        <v>1</v>
      </c>
      <c r="BA160" s="143">
        <f>IF(AZ160=1,G160,0)</f>
        <v>0</v>
      </c>
      <c r="BB160" s="143">
        <f>IF(AZ160=2,G160,0)</f>
        <v>0</v>
      </c>
      <c r="BC160" s="143">
        <f>IF(AZ160=3,G160,0)</f>
        <v>0</v>
      </c>
      <c r="BD160" s="143">
        <f>IF(AZ160=4,G160,0)</f>
        <v>0</v>
      </c>
      <c r="BE160" s="143">
        <f>IF(AZ160=5,G160,0)</f>
        <v>0</v>
      </c>
      <c r="CA160" s="168">
        <v>1</v>
      </c>
      <c r="CB160" s="168">
        <v>1</v>
      </c>
      <c r="CZ160" s="143">
        <v>0.01059</v>
      </c>
    </row>
    <row r="161" spans="1:15" ht="12.75" customHeight="1">
      <c r="A161" s="176"/>
      <c r="B161" s="177"/>
      <c r="C161" s="233" t="s">
        <v>263</v>
      </c>
      <c r="D161" s="233"/>
      <c r="E161" s="178">
        <v>2.76</v>
      </c>
      <c r="F161" s="179"/>
      <c r="G161" s="180"/>
      <c r="M161" s="181" t="s">
        <v>263</v>
      </c>
      <c r="O161" s="168"/>
    </row>
    <row r="162" spans="1:15" ht="12.75" customHeight="1">
      <c r="A162" s="176"/>
      <c r="B162" s="177"/>
      <c r="C162" s="233" t="s">
        <v>264</v>
      </c>
      <c r="D162" s="233"/>
      <c r="E162" s="178">
        <v>5.76</v>
      </c>
      <c r="F162" s="179"/>
      <c r="G162" s="180"/>
      <c r="M162" s="181" t="s">
        <v>264</v>
      </c>
      <c r="O162" s="168"/>
    </row>
    <row r="163" spans="1:104" ht="12.75">
      <c r="A163" s="169">
        <v>28</v>
      </c>
      <c r="B163" s="170" t="s">
        <v>265</v>
      </c>
      <c r="C163" s="182" t="s">
        <v>266</v>
      </c>
      <c r="D163" s="172" t="s">
        <v>133</v>
      </c>
      <c r="E163" s="173">
        <v>0.0757</v>
      </c>
      <c r="F163" s="174"/>
      <c r="G163" s="175"/>
      <c r="O163" s="168">
        <v>2</v>
      </c>
      <c r="AA163" s="143">
        <v>1</v>
      </c>
      <c r="AB163" s="143">
        <v>1</v>
      </c>
      <c r="AC163" s="143">
        <v>1</v>
      </c>
      <c r="AZ163" s="143">
        <v>1</v>
      </c>
      <c r="BA163" s="143">
        <f>IF(AZ163=1,G163,0)</f>
        <v>0</v>
      </c>
      <c r="BB163" s="143">
        <f>IF(AZ163=2,G163,0)</f>
        <v>0</v>
      </c>
      <c r="BC163" s="143">
        <f>IF(AZ163=3,G163,0)</f>
        <v>0</v>
      </c>
      <c r="BD163" s="143">
        <f>IF(AZ163=4,G163,0)</f>
        <v>0</v>
      </c>
      <c r="BE163" s="143">
        <f>IF(AZ163=5,G163,0)</f>
        <v>0</v>
      </c>
      <c r="CA163" s="168">
        <v>1</v>
      </c>
      <c r="CB163" s="168">
        <v>1</v>
      </c>
      <c r="CZ163" s="143">
        <v>1.02139</v>
      </c>
    </row>
    <row r="164" spans="1:15" ht="12.75" customHeight="1">
      <c r="A164" s="176"/>
      <c r="B164" s="177"/>
      <c r="C164" s="233" t="s">
        <v>267</v>
      </c>
      <c r="D164" s="233"/>
      <c r="E164" s="178">
        <v>0.0757</v>
      </c>
      <c r="F164" s="179"/>
      <c r="G164" s="180"/>
      <c r="M164" s="181" t="s">
        <v>267</v>
      </c>
      <c r="O164" s="168"/>
    </row>
    <row r="165" spans="1:104" ht="12.75">
      <c r="A165" s="169">
        <v>29</v>
      </c>
      <c r="B165" s="170" t="s">
        <v>268</v>
      </c>
      <c r="C165" s="182" t="s">
        <v>269</v>
      </c>
      <c r="D165" s="172" t="s">
        <v>133</v>
      </c>
      <c r="E165" s="173">
        <v>0.0417</v>
      </c>
      <c r="F165" s="174"/>
      <c r="G165" s="175"/>
      <c r="O165" s="168">
        <v>2</v>
      </c>
      <c r="AA165" s="143">
        <v>1</v>
      </c>
      <c r="AB165" s="143">
        <v>1</v>
      </c>
      <c r="AC165" s="143">
        <v>1</v>
      </c>
      <c r="AZ165" s="143">
        <v>1</v>
      </c>
      <c r="BA165" s="143">
        <f>IF(AZ165=1,G165,0)</f>
        <v>0</v>
      </c>
      <c r="BB165" s="143">
        <f>IF(AZ165=2,G165,0)</f>
        <v>0</v>
      </c>
      <c r="BC165" s="143">
        <f>IF(AZ165=3,G165,0)</f>
        <v>0</v>
      </c>
      <c r="BD165" s="143">
        <f>IF(AZ165=4,G165,0)</f>
        <v>0</v>
      </c>
      <c r="BE165" s="143">
        <f>IF(AZ165=5,G165,0)</f>
        <v>0</v>
      </c>
      <c r="CA165" s="168">
        <v>1</v>
      </c>
      <c r="CB165" s="168">
        <v>1</v>
      </c>
      <c r="CZ165" s="143">
        <v>1.05728</v>
      </c>
    </row>
    <row r="166" spans="1:15" ht="12.75" customHeight="1">
      <c r="A166" s="176"/>
      <c r="B166" s="177"/>
      <c r="C166" s="233" t="s">
        <v>270</v>
      </c>
      <c r="D166" s="233"/>
      <c r="E166" s="178">
        <v>0.0417</v>
      </c>
      <c r="F166" s="179"/>
      <c r="G166" s="180"/>
      <c r="M166" s="181" t="s">
        <v>270</v>
      </c>
      <c r="O166" s="168"/>
    </row>
    <row r="167" spans="1:104" ht="12.75">
      <c r="A167" s="169">
        <v>30</v>
      </c>
      <c r="B167" s="170" t="s">
        <v>271</v>
      </c>
      <c r="C167" s="182" t="s">
        <v>272</v>
      </c>
      <c r="D167" s="172" t="s">
        <v>89</v>
      </c>
      <c r="E167" s="173">
        <v>9</v>
      </c>
      <c r="F167" s="174"/>
      <c r="G167" s="175"/>
      <c r="O167" s="168">
        <v>2</v>
      </c>
      <c r="AA167" s="143">
        <v>1</v>
      </c>
      <c r="AB167" s="143">
        <v>1</v>
      </c>
      <c r="AC167" s="143">
        <v>1</v>
      </c>
      <c r="AZ167" s="143">
        <v>1</v>
      </c>
      <c r="BA167" s="143">
        <f>IF(AZ167=1,G167,0)</f>
        <v>0</v>
      </c>
      <c r="BB167" s="143">
        <f>IF(AZ167=2,G167,0)</f>
        <v>0</v>
      </c>
      <c r="BC167" s="143">
        <f>IF(AZ167=3,G167,0)</f>
        <v>0</v>
      </c>
      <c r="BD167" s="143">
        <f>IF(AZ167=4,G167,0)</f>
        <v>0</v>
      </c>
      <c r="BE167" s="143">
        <f>IF(AZ167=5,G167,0)</f>
        <v>0</v>
      </c>
      <c r="CA167" s="168">
        <v>1</v>
      </c>
      <c r="CB167" s="168">
        <v>1</v>
      </c>
      <c r="CZ167" s="143">
        <v>0.0502</v>
      </c>
    </row>
    <row r="168" spans="1:15" ht="12.75" customHeight="1">
      <c r="A168" s="176"/>
      <c r="B168" s="177"/>
      <c r="C168" s="233" t="s">
        <v>273</v>
      </c>
      <c r="D168" s="233"/>
      <c r="E168" s="178">
        <v>7</v>
      </c>
      <c r="F168" s="179"/>
      <c r="G168" s="180"/>
      <c r="M168" s="181" t="s">
        <v>273</v>
      </c>
      <c r="O168" s="168"/>
    </row>
    <row r="169" spans="1:15" ht="12.75" customHeight="1">
      <c r="A169" s="176"/>
      <c r="B169" s="177"/>
      <c r="C169" s="233" t="s">
        <v>274</v>
      </c>
      <c r="D169" s="233"/>
      <c r="E169" s="178">
        <v>2</v>
      </c>
      <c r="F169" s="179"/>
      <c r="G169" s="180"/>
      <c r="M169" s="181" t="s">
        <v>274</v>
      </c>
      <c r="O169" s="168"/>
    </row>
    <row r="170" spans="1:15" ht="12.75" customHeight="1">
      <c r="A170" s="176"/>
      <c r="B170" s="177"/>
      <c r="C170" s="233" t="s">
        <v>275</v>
      </c>
      <c r="D170" s="233"/>
      <c r="E170" s="178">
        <v>0</v>
      </c>
      <c r="F170" s="179"/>
      <c r="G170" s="180"/>
      <c r="M170" s="181" t="s">
        <v>275</v>
      </c>
      <c r="O170" s="168"/>
    </row>
    <row r="171" spans="1:104" ht="22.5">
      <c r="A171" s="169">
        <v>31</v>
      </c>
      <c r="B171" s="170" t="s">
        <v>276</v>
      </c>
      <c r="C171" s="182" t="s">
        <v>277</v>
      </c>
      <c r="D171" s="172" t="s">
        <v>89</v>
      </c>
      <c r="E171" s="173">
        <v>12</v>
      </c>
      <c r="F171" s="174"/>
      <c r="G171" s="175"/>
      <c r="O171" s="168">
        <v>2</v>
      </c>
      <c r="AA171" s="143">
        <v>1</v>
      </c>
      <c r="AB171" s="143">
        <v>1</v>
      </c>
      <c r="AC171" s="143">
        <v>1</v>
      </c>
      <c r="AZ171" s="143">
        <v>1</v>
      </c>
      <c r="BA171" s="143">
        <f>IF(AZ171=1,G171,0)</f>
        <v>0</v>
      </c>
      <c r="BB171" s="143">
        <f>IF(AZ171=2,G171,0)</f>
        <v>0</v>
      </c>
      <c r="BC171" s="143">
        <f>IF(AZ171=3,G171,0)</f>
        <v>0</v>
      </c>
      <c r="BD171" s="143">
        <f>IF(AZ171=4,G171,0)</f>
        <v>0</v>
      </c>
      <c r="BE171" s="143">
        <f>IF(AZ171=5,G171,0)</f>
        <v>0</v>
      </c>
      <c r="CA171" s="168">
        <v>1</v>
      </c>
      <c r="CB171" s="168">
        <v>1</v>
      </c>
      <c r="CZ171" s="143">
        <v>0.058</v>
      </c>
    </row>
    <row r="172" spans="1:15" ht="12.75" customHeight="1">
      <c r="A172" s="176"/>
      <c r="B172" s="177"/>
      <c r="C172" s="233" t="s">
        <v>278</v>
      </c>
      <c r="D172" s="233"/>
      <c r="E172" s="178">
        <v>12</v>
      </c>
      <c r="F172" s="179"/>
      <c r="G172" s="180"/>
      <c r="M172" s="181" t="s">
        <v>278</v>
      </c>
      <c r="O172" s="168"/>
    </row>
    <row r="173" spans="1:104" ht="12.75">
      <c r="A173" s="169">
        <v>32</v>
      </c>
      <c r="B173" s="170" t="s">
        <v>279</v>
      </c>
      <c r="C173" s="182" t="s">
        <v>280</v>
      </c>
      <c r="D173" s="172" t="s">
        <v>216</v>
      </c>
      <c r="E173" s="173">
        <v>3.84</v>
      </c>
      <c r="F173" s="174"/>
      <c r="G173" s="175"/>
      <c r="O173" s="168">
        <v>2</v>
      </c>
      <c r="AA173" s="143">
        <v>1</v>
      </c>
      <c r="AB173" s="143">
        <v>1</v>
      </c>
      <c r="AC173" s="143">
        <v>1</v>
      </c>
      <c r="AZ173" s="143">
        <v>1</v>
      </c>
      <c r="BA173" s="143">
        <f>IF(AZ173=1,G173,0)</f>
        <v>0</v>
      </c>
      <c r="BB173" s="143">
        <f>IF(AZ173=2,G173,0)</f>
        <v>0</v>
      </c>
      <c r="BC173" s="143">
        <f>IF(AZ173=3,G173,0)</f>
        <v>0</v>
      </c>
      <c r="BD173" s="143">
        <f>IF(AZ173=4,G173,0)</f>
        <v>0</v>
      </c>
      <c r="BE173" s="143">
        <f>IF(AZ173=5,G173,0)</f>
        <v>0</v>
      </c>
      <c r="CA173" s="168">
        <v>1</v>
      </c>
      <c r="CB173" s="168">
        <v>1</v>
      </c>
      <c r="CZ173" s="143">
        <v>0.00048</v>
      </c>
    </row>
    <row r="174" spans="1:15" ht="12.75" customHeight="1">
      <c r="A174" s="176"/>
      <c r="B174" s="177"/>
      <c r="C174" s="233" t="s">
        <v>281</v>
      </c>
      <c r="D174" s="233"/>
      <c r="E174" s="178">
        <v>3.84</v>
      </c>
      <c r="F174" s="179"/>
      <c r="G174" s="180"/>
      <c r="M174" s="181" t="s">
        <v>281</v>
      </c>
      <c r="O174" s="168"/>
    </row>
    <row r="175" spans="1:104" ht="22.5">
      <c r="A175" s="169">
        <v>33</v>
      </c>
      <c r="B175" s="170" t="s">
        <v>282</v>
      </c>
      <c r="C175" s="182" t="s">
        <v>283</v>
      </c>
      <c r="D175" s="172" t="s">
        <v>133</v>
      </c>
      <c r="E175" s="173">
        <v>0.7374</v>
      </c>
      <c r="F175" s="174"/>
      <c r="G175" s="175"/>
      <c r="O175" s="168">
        <v>2</v>
      </c>
      <c r="AA175" s="143">
        <v>1</v>
      </c>
      <c r="AB175" s="143">
        <v>1</v>
      </c>
      <c r="AC175" s="143">
        <v>1</v>
      </c>
      <c r="AZ175" s="143">
        <v>1</v>
      </c>
      <c r="BA175" s="143">
        <f>IF(AZ175=1,G175,0)</f>
        <v>0</v>
      </c>
      <c r="BB175" s="143">
        <f>IF(AZ175=2,G175,0)</f>
        <v>0</v>
      </c>
      <c r="BC175" s="143">
        <f>IF(AZ175=3,G175,0)</f>
        <v>0</v>
      </c>
      <c r="BD175" s="143">
        <f>IF(AZ175=4,G175,0)</f>
        <v>0</v>
      </c>
      <c r="BE175" s="143">
        <f>IF(AZ175=5,G175,0)</f>
        <v>0</v>
      </c>
      <c r="CA175" s="168">
        <v>1</v>
      </c>
      <c r="CB175" s="168">
        <v>1</v>
      </c>
      <c r="CZ175" s="143">
        <v>1.09663</v>
      </c>
    </row>
    <row r="176" spans="1:15" ht="12.75" customHeight="1">
      <c r="A176" s="176"/>
      <c r="B176" s="177"/>
      <c r="C176" s="233" t="s">
        <v>284</v>
      </c>
      <c r="D176" s="233"/>
      <c r="E176" s="178">
        <v>0.4582</v>
      </c>
      <c r="F176" s="179"/>
      <c r="G176" s="180"/>
      <c r="M176" s="181" t="s">
        <v>284</v>
      </c>
      <c r="O176" s="168"/>
    </row>
    <row r="177" spans="1:15" ht="12.75" customHeight="1">
      <c r="A177" s="176"/>
      <c r="B177" s="177"/>
      <c r="C177" s="233" t="s">
        <v>285</v>
      </c>
      <c r="D177" s="233"/>
      <c r="E177" s="178">
        <v>0.2148</v>
      </c>
      <c r="F177" s="179"/>
      <c r="G177" s="180"/>
      <c r="M177" s="181" t="s">
        <v>285</v>
      </c>
      <c r="O177" s="168"/>
    </row>
    <row r="178" spans="1:15" ht="12.75" customHeight="1">
      <c r="A178" s="176"/>
      <c r="B178" s="177"/>
      <c r="C178" s="233" t="s">
        <v>286</v>
      </c>
      <c r="D178" s="233"/>
      <c r="E178" s="178">
        <v>0.0644</v>
      </c>
      <c r="F178" s="179"/>
      <c r="G178" s="180"/>
      <c r="M178" s="181" t="s">
        <v>286</v>
      </c>
      <c r="O178" s="168"/>
    </row>
    <row r="179" spans="1:104" ht="12.75">
      <c r="A179" s="169">
        <v>34</v>
      </c>
      <c r="B179" s="170" t="s">
        <v>287</v>
      </c>
      <c r="C179" s="182" t="s">
        <v>288</v>
      </c>
      <c r="D179" s="172" t="s">
        <v>162</v>
      </c>
      <c r="E179" s="173">
        <v>1195.58</v>
      </c>
      <c r="F179" s="174"/>
      <c r="G179" s="175"/>
      <c r="O179" s="168">
        <v>2</v>
      </c>
      <c r="AA179" s="143">
        <v>1</v>
      </c>
      <c r="AB179" s="143">
        <v>1</v>
      </c>
      <c r="AC179" s="143">
        <v>1</v>
      </c>
      <c r="AZ179" s="143">
        <v>1</v>
      </c>
      <c r="BA179" s="143">
        <f>IF(AZ179=1,G179,0)</f>
        <v>0</v>
      </c>
      <c r="BB179" s="143">
        <f>IF(AZ179=2,G179,0)</f>
        <v>0</v>
      </c>
      <c r="BC179" s="143">
        <f>IF(AZ179=3,G179,0)</f>
        <v>0</v>
      </c>
      <c r="BD179" s="143">
        <f>IF(AZ179=4,G179,0)</f>
        <v>0</v>
      </c>
      <c r="BE179" s="143">
        <f>IF(AZ179=5,G179,0)</f>
        <v>0</v>
      </c>
      <c r="CA179" s="168">
        <v>1</v>
      </c>
      <c r="CB179" s="168">
        <v>1</v>
      </c>
      <c r="CZ179" s="143">
        <v>0.02506</v>
      </c>
    </row>
    <row r="180" spans="1:15" ht="12.75" customHeight="1">
      <c r="A180" s="176"/>
      <c r="B180" s="177"/>
      <c r="C180" s="233" t="s">
        <v>289</v>
      </c>
      <c r="D180" s="233"/>
      <c r="E180" s="178">
        <v>44.9</v>
      </c>
      <c r="F180" s="179"/>
      <c r="G180" s="180"/>
      <c r="M180" s="181" t="s">
        <v>289</v>
      </c>
      <c r="O180" s="168"/>
    </row>
    <row r="181" spans="1:15" ht="12.75" customHeight="1">
      <c r="A181" s="176"/>
      <c r="B181" s="177"/>
      <c r="C181" s="233" t="s">
        <v>290</v>
      </c>
      <c r="D181" s="233"/>
      <c r="E181" s="178">
        <v>350.91</v>
      </c>
      <c r="F181" s="179"/>
      <c r="G181" s="180"/>
      <c r="M181" s="181" t="s">
        <v>290</v>
      </c>
      <c r="O181" s="168"/>
    </row>
    <row r="182" spans="1:15" ht="12.75" customHeight="1">
      <c r="A182" s="176"/>
      <c r="B182" s="177"/>
      <c r="C182" s="233" t="s">
        <v>291</v>
      </c>
      <c r="D182" s="233"/>
      <c r="E182" s="178">
        <v>364.61</v>
      </c>
      <c r="F182" s="179"/>
      <c r="G182" s="180"/>
      <c r="M182" s="181" t="s">
        <v>291</v>
      </c>
      <c r="O182" s="168"/>
    </row>
    <row r="183" spans="1:15" ht="12.75" customHeight="1">
      <c r="A183" s="176"/>
      <c r="B183" s="177"/>
      <c r="C183" s="233" t="s">
        <v>292</v>
      </c>
      <c r="D183" s="233"/>
      <c r="E183" s="178">
        <v>435.16</v>
      </c>
      <c r="F183" s="179"/>
      <c r="G183" s="180"/>
      <c r="M183" s="181" t="s">
        <v>292</v>
      </c>
      <c r="O183" s="168"/>
    </row>
    <row r="184" spans="1:104" ht="12.75">
      <c r="A184" s="169">
        <v>35</v>
      </c>
      <c r="B184" s="170" t="s">
        <v>293</v>
      </c>
      <c r="C184" s="182" t="s">
        <v>294</v>
      </c>
      <c r="D184" s="172" t="s">
        <v>162</v>
      </c>
      <c r="E184" s="173">
        <v>6.12</v>
      </c>
      <c r="F184" s="174"/>
      <c r="G184" s="175"/>
      <c r="O184" s="168">
        <v>2</v>
      </c>
      <c r="AA184" s="143">
        <v>1</v>
      </c>
      <c r="AB184" s="143">
        <v>1</v>
      </c>
      <c r="AC184" s="143">
        <v>1</v>
      </c>
      <c r="AZ184" s="143">
        <v>1</v>
      </c>
      <c r="BA184" s="143">
        <f>IF(AZ184=1,G184,0)</f>
        <v>0</v>
      </c>
      <c r="BB184" s="143">
        <f>IF(AZ184=2,G184,0)</f>
        <v>0</v>
      </c>
      <c r="BC184" s="143">
        <f>IF(AZ184=3,G184,0)</f>
        <v>0</v>
      </c>
      <c r="BD184" s="143">
        <f>IF(AZ184=4,G184,0)</f>
        <v>0</v>
      </c>
      <c r="BE184" s="143">
        <f>IF(AZ184=5,G184,0)</f>
        <v>0</v>
      </c>
      <c r="CA184" s="168">
        <v>1</v>
      </c>
      <c r="CB184" s="168">
        <v>1</v>
      </c>
      <c r="CZ184" s="143">
        <v>0</v>
      </c>
    </row>
    <row r="185" spans="1:15" ht="12.75" customHeight="1">
      <c r="A185" s="176"/>
      <c r="B185" s="177"/>
      <c r="C185" s="233" t="s">
        <v>295</v>
      </c>
      <c r="D185" s="233"/>
      <c r="E185" s="178">
        <v>3.24</v>
      </c>
      <c r="F185" s="179"/>
      <c r="G185" s="180"/>
      <c r="M185" s="181" t="s">
        <v>295</v>
      </c>
      <c r="O185" s="168"/>
    </row>
    <row r="186" spans="1:15" ht="12.75" customHeight="1">
      <c r="A186" s="176"/>
      <c r="B186" s="177"/>
      <c r="C186" s="233" t="s">
        <v>296</v>
      </c>
      <c r="D186" s="233"/>
      <c r="E186" s="178">
        <v>2.88</v>
      </c>
      <c r="F186" s="179"/>
      <c r="G186" s="180"/>
      <c r="M186" s="181" t="s">
        <v>296</v>
      </c>
      <c r="O186" s="168"/>
    </row>
    <row r="187" spans="1:57" ht="12.75">
      <c r="A187" s="184"/>
      <c r="B187" s="185" t="s">
        <v>254</v>
      </c>
      <c r="C187" s="186" t="str">
        <f>CONCATENATE(B156," ",C156)</f>
        <v>4 Vodorovné konstrukce</v>
      </c>
      <c r="D187" s="187"/>
      <c r="E187" s="188"/>
      <c r="F187" s="189"/>
      <c r="G187" s="190"/>
      <c r="O187" s="168">
        <v>4</v>
      </c>
      <c r="BA187" s="191">
        <f>SUM(BA156:BA186)</f>
        <v>0</v>
      </c>
      <c r="BB187" s="191">
        <f>SUM(BB156:BB186)</f>
        <v>0</v>
      </c>
      <c r="BC187" s="191">
        <f>SUM(BC156:BC186)</f>
        <v>0</v>
      </c>
      <c r="BD187" s="191">
        <f>SUM(BD156:BD186)</f>
        <v>0</v>
      </c>
      <c r="BE187" s="191">
        <f>SUM(BE156:BE186)</f>
        <v>0</v>
      </c>
    </row>
    <row r="188" spans="1:15" ht="12.75">
      <c r="A188" s="161" t="s">
        <v>84</v>
      </c>
      <c r="B188" s="162" t="s">
        <v>297</v>
      </c>
      <c r="C188" s="163" t="s">
        <v>298</v>
      </c>
      <c r="D188" s="164"/>
      <c r="E188" s="165"/>
      <c r="F188" s="192"/>
      <c r="G188" s="193"/>
      <c r="H188" s="167"/>
      <c r="I188" s="167"/>
      <c r="O188" s="168">
        <v>1</v>
      </c>
    </row>
    <row r="189" spans="1:104" ht="22.5">
      <c r="A189" s="169">
        <v>36</v>
      </c>
      <c r="B189" s="170" t="s">
        <v>299</v>
      </c>
      <c r="C189" s="182" t="s">
        <v>300</v>
      </c>
      <c r="D189" s="172" t="s">
        <v>89</v>
      </c>
      <c r="E189" s="173">
        <v>7</v>
      </c>
      <c r="F189" s="174"/>
      <c r="G189" s="175"/>
      <c r="O189" s="168">
        <v>2</v>
      </c>
      <c r="AA189" s="143">
        <v>1</v>
      </c>
      <c r="AB189" s="143">
        <v>1</v>
      </c>
      <c r="AC189" s="143">
        <v>1</v>
      </c>
      <c r="AZ189" s="143">
        <v>1</v>
      </c>
      <c r="BA189" s="143">
        <f>IF(AZ189=1,G189,0)</f>
        <v>0</v>
      </c>
      <c r="BB189" s="143">
        <f>IF(AZ189=2,G189,0)</f>
        <v>0</v>
      </c>
      <c r="BC189" s="143">
        <f>IF(AZ189=3,G189,0)</f>
        <v>0</v>
      </c>
      <c r="BD189" s="143">
        <f>IF(AZ189=4,G189,0)</f>
        <v>0</v>
      </c>
      <c r="BE189" s="143">
        <f>IF(AZ189=5,G189,0)</f>
        <v>0</v>
      </c>
      <c r="CA189" s="168">
        <v>1</v>
      </c>
      <c r="CB189" s="168">
        <v>1</v>
      </c>
      <c r="CZ189" s="143">
        <v>0.01494</v>
      </c>
    </row>
    <row r="190" spans="1:15" ht="12.75" customHeight="1">
      <c r="A190" s="176"/>
      <c r="B190" s="177"/>
      <c r="C190" s="233" t="s">
        <v>301</v>
      </c>
      <c r="D190" s="233"/>
      <c r="E190" s="178">
        <v>7</v>
      </c>
      <c r="F190" s="179"/>
      <c r="G190" s="180"/>
      <c r="M190" s="181" t="s">
        <v>301</v>
      </c>
      <c r="O190" s="168"/>
    </row>
    <row r="191" spans="1:104" ht="22.5">
      <c r="A191" s="169">
        <v>37</v>
      </c>
      <c r="B191" s="170" t="s">
        <v>302</v>
      </c>
      <c r="C191" s="182" t="s">
        <v>303</v>
      </c>
      <c r="D191" s="172" t="s">
        <v>162</v>
      </c>
      <c r="E191" s="173">
        <v>843.53</v>
      </c>
      <c r="F191" s="174"/>
      <c r="G191" s="175"/>
      <c r="O191" s="168">
        <v>2</v>
      </c>
      <c r="AA191" s="143">
        <v>1</v>
      </c>
      <c r="AB191" s="143">
        <v>1</v>
      </c>
      <c r="AC191" s="143">
        <v>1</v>
      </c>
      <c r="AZ191" s="143">
        <v>1</v>
      </c>
      <c r="BA191" s="143">
        <f>IF(AZ191=1,G191,0)</f>
        <v>0</v>
      </c>
      <c r="BB191" s="143">
        <f>IF(AZ191=2,G191,0)</f>
        <v>0</v>
      </c>
      <c r="BC191" s="143">
        <f>IF(AZ191=3,G191,0)</f>
        <v>0</v>
      </c>
      <c r="BD191" s="143">
        <f>IF(AZ191=4,G191,0)</f>
        <v>0</v>
      </c>
      <c r="BE191" s="143">
        <f>IF(AZ191=5,G191,0)</f>
        <v>0</v>
      </c>
      <c r="CA191" s="168">
        <v>1</v>
      </c>
      <c r="CB191" s="168">
        <v>1</v>
      </c>
      <c r="CZ191" s="143">
        <v>0.00207</v>
      </c>
    </row>
    <row r="192" spans="1:15" ht="12.75" customHeight="1">
      <c r="A192" s="176"/>
      <c r="B192" s="177"/>
      <c r="C192" s="233" t="s">
        <v>304</v>
      </c>
      <c r="D192" s="233"/>
      <c r="E192" s="178">
        <v>143.62</v>
      </c>
      <c r="F192" s="179"/>
      <c r="G192" s="180"/>
      <c r="M192" s="181" t="s">
        <v>304</v>
      </c>
      <c r="O192" s="168"/>
    </row>
    <row r="193" spans="1:15" ht="12.75" customHeight="1">
      <c r="A193" s="176"/>
      <c r="B193" s="177"/>
      <c r="C193" s="233" t="s">
        <v>305</v>
      </c>
      <c r="D193" s="233"/>
      <c r="E193" s="178">
        <v>294.03</v>
      </c>
      <c r="F193" s="179"/>
      <c r="G193" s="180"/>
      <c r="M193" s="181" t="s">
        <v>305</v>
      </c>
      <c r="O193" s="168"/>
    </row>
    <row r="194" spans="1:15" ht="12.75" customHeight="1">
      <c r="A194" s="176"/>
      <c r="B194" s="177"/>
      <c r="C194" s="233" t="s">
        <v>306</v>
      </c>
      <c r="D194" s="233"/>
      <c r="E194" s="178">
        <v>272.89</v>
      </c>
      <c r="F194" s="179"/>
      <c r="G194" s="180"/>
      <c r="M194" s="181" t="s">
        <v>306</v>
      </c>
      <c r="O194" s="168"/>
    </row>
    <row r="195" spans="1:15" ht="12.75" customHeight="1">
      <c r="A195" s="176"/>
      <c r="B195" s="177"/>
      <c r="C195" s="233" t="s">
        <v>307</v>
      </c>
      <c r="D195" s="233"/>
      <c r="E195" s="178">
        <v>132.99</v>
      </c>
      <c r="F195" s="179"/>
      <c r="G195" s="180"/>
      <c r="M195" s="181" t="s">
        <v>307</v>
      </c>
      <c r="O195" s="168"/>
    </row>
    <row r="196" spans="1:104" ht="22.5">
      <c r="A196" s="169">
        <v>38</v>
      </c>
      <c r="B196" s="170" t="s">
        <v>308</v>
      </c>
      <c r="C196" s="182" t="s">
        <v>309</v>
      </c>
      <c r="D196" s="172" t="s">
        <v>162</v>
      </c>
      <c r="E196" s="173">
        <v>5038.52</v>
      </c>
      <c r="F196" s="174"/>
      <c r="G196" s="175"/>
      <c r="O196" s="168">
        <v>2</v>
      </c>
      <c r="AA196" s="143">
        <v>1</v>
      </c>
      <c r="AB196" s="143">
        <v>1</v>
      </c>
      <c r="AC196" s="143">
        <v>1</v>
      </c>
      <c r="AZ196" s="143">
        <v>1</v>
      </c>
      <c r="BA196" s="143">
        <f>IF(AZ196=1,G196,0)</f>
        <v>0</v>
      </c>
      <c r="BB196" s="143">
        <f>IF(AZ196=2,G196,0)</f>
        <v>0</v>
      </c>
      <c r="BC196" s="143">
        <f>IF(AZ196=3,G196,0)</f>
        <v>0</v>
      </c>
      <c r="BD196" s="143">
        <f>IF(AZ196=4,G196,0)</f>
        <v>0</v>
      </c>
      <c r="BE196" s="143">
        <f>IF(AZ196=5,G196,0)</f>
        <v>0</v>
      </c>
      <c r="CA196" s="168">
        <v>1</v>
      </c>
      <c r="CB196" s="168">
        <v>1</v>
      </c>
      <c r="CZ196" s="143">
        <v>0.00198</v>
      </c>
    </row>
    <row r="197" spans="1:15" ht="12.75" customHeight="1">
      <c r="A197" s="176"/>
      <c r="B197" s="177"/>
      <c r="C197" s="233" t="s">
        <v>310</v>
      </c>
      <c r="D197" s="233"/>
      <c r="E197" s="178">
        <v>153.79</v>
      </c>
      <c r="F197" s="179"/>
      <c r="G197" s="180"/>
      <c r="M197" s="181" t="s">
        <v>310</v>
      </c>
      <c r="O197" s="168"/>
    </row>
    <row r="198" spans="1:15" ht="12.75" customHeight="1">
      <c r="A198" s="176"/>
      <c r="B198" s="177"/>
      <c r="C198" s="233" t="s">
        <v>311</v>
      </c>
      <c r="D198" s="233"/>
      <c r="E198" s="178">
        <v>243.88</v>
      </c>
      <c r="F198" s="179"/>
      <c r="G198" s="180"/>
      <c r="M198" s="181" t="s">
        <v>311</v>
      </c>
      <c r="O198" s="168"/>
    </row>
    <row r="199" spans="1:15" ht="12.75" customHeight="1">
      <c r="A199" s="176"/>
      <c r="B199" s="177"/>
      <c r="C199" s="233" t="s">
        <v>311</v>
      </c>
      <c r="D199" s="233"/>
      <c r="E199" s="178">
        <v>243.88</v>
      </c>
      <c r="F199" s="179"/>
      <c r="G199" s="180"/>
      <c r="M199" s="181" t="s">
        <v>311</v>
      </c>
      <c r="O199" s="168"/>
    </row>
    <row r="200" spans="1:15" ht="12.75" customHeight="1">
      <c r="A200" s="176"/>
      <c r="B200" s="177"/>
      <c r="C200" s="233" t="s">
        <v>312</v>
      </c>
      <c r="D200" s="233"/>
      <c r="E200" s="178">
        <v>112.35</v>
      </c>
      <c r="F200" s="179"/>
      <c r="G200" s="180"/>
      <c r="M200" s="181" t="s">
        <v>312</v>
      </c>
      <c r="O200" s="168"/>
    </row>
    <row r="201" spans="1:15" ht="12.75" customHeight="1">
      <c r="A201" s="176"/>
      <c r="B201" s="177"/>
      <c r="C201" s="233" t="s">
        <v>313</v>
      </c>
      <c r="D201" s="233"/>
      <c r="E201" s="178">
        <v>51.45</v>
      </c>
      <c r="F201" s="179"/>
      <c r="G201" s="180"/>
      <c r="M201" s="181" t="s">
        <v>313</v>
      </c>
      <c r="O201" s="168"/>
    </row>
    <row r="202" spans="1:15" ht="12.75" customHeight="1">
      <c r="A202" s="176"/>
      <c r="B202" s="177"/>
      <c r="C202" s="233" t="s">
        <v>314</v>
      </c>
      <c r="D202" s="233"/>
      <c r="E202" s="178">
        <v>110.16</v>
      </c>
      <c r="F202" s="179"/>
      <c r="G202" s="180"/>
      <c r="M202" s="181" t="s">
        <v>314</v>
      </c>
      <c r="O202" s="168"/>
    </row>
    <row r="203" spans="1:15" ht="12.75" customHeight="1">
      <c r="A203" s="176"/>
      <c r="B203" s="177"/>
      <c r="C203" s="233" t="s">
        <v>315</v>
      </c>
      <c r="D203" s="233"/>
      <c r="E203" s="178">
        <v>125.13</v>
      </c>
      <c r="F203" s="179"/>
      <c r="G203" s="180"/>
      <c r="M203" s="181" t="s">
        <v>315</v>
      </c>
      <c r="O203" s="168"/>
    </row>
    <row r="204" spans="1:15" ht="12.75" customHeight="1">
      <c r="A204" s="176"/>
      <c r="B204" s="177"/>
      <c r="C204" s="233" t="s">
        <v>316</v>
      </c>
      <c r="D204" s="233"/>
      <c r="E204" s="178">
        <v>129.36</v>
      </c>
      <c r="F204" s="179"/>
      <c r="G204" s="180"/>
      <c r="M204" s="181" t="s">
        <v>316</v>
      </c>
      <c r="O204" s="168"/>
    </row>
    <row r="205" spans="1:15" ht="12.75" customHeight="1">
      <c r="A205" s="176"/>
      <c r="B205" s="177"/>
      <c r="C205" s="233" t="s">
        <v>317</v>
      </c>
      <c r="D205" s="233"/>
      <c r="E205" s="178">
        <v>91.52</v>
      </c>
      <c r="F205" s="179"/>
      <c r="G205" s="180"/>
      <c r="M205" s="181" t="s">
        <v>317</v>
      </c>
      <c r="O205" s="168"/>
    </row>
    <row r="206" spans="1:15" ht="12.75" customHeight="1">
      <c r="A206" s="176"/>
      <c r="B206" s="177"/>
      <c r="C206" s="233" t="s">
        <v>318</v>
      </c>
      <c r="D206" s="233"/>
      <c r="E206" s="178">
        <v>123.64</v>
      </c>
      <c r="F206" s="179"/>
      <c r="G206" s="180"/>
      <c r="M206" s="181" t="s">
        <v>318</v>
      </c>
      <c r="O206" s="168"/>
    </row>
    <row r="207" spans="1:15" ht="12.75" customHeight="1">
      <c r="A207" s="176"/>
      <c r="B207" s="177"/>
      <c r="C207" s="233" t="s">
        <v>319</v>
      </c>
      <c r="D207" s="233"/>
      <c r="E207" s="178">
        <v>93.28</v>
      </c>
      <c r="F207" s="179"/>
      <c r="G207" s="180"/>
      <c r="M207" s="181" t="s">
        <v>319</v>
      </c>
      <c r="O207" s="168"/>
    </row>
    <row r="208" spans="1:15" ht="12.75" customHeight="1">
      <c r="A208" s="176"/>
      <c r="B208" s="177"/>
      <c r="C208" s="233" t="s">
        <v>319</v>
      </c>
      <c r="D208" s="233"/>
      <c r="E208" s="178">
        <v>93.28</v>
      </c>
      <c r="F208" s="179"/>
      <c r="G208" s="180"/>
      <c r="M208" s="181" t="s">
        <v>319</v>
      </c>
      <c r="O208" s="168"/>
    </row>
    <row r="209" spans="1:15" ht="12.75" customHeight="1">
      <c r="A209" s="176"/>
      <c r="B209" s="177"/>
      <c r="C209" s="233" t="s">
        <v>320</v>
      </c>
      <c r="D209" s="233"/>
      <c r="E209" s="178">
        <v>133.32</v>
      </c>
      <c r="F209" s="179"/>
      <c r="G209" s="180"/>
      <c r="M209" s="181" t="s">
        <v>320</v>
      </c>
      <c r="O209" s="168"/>
    </row>
    <row r="210" spans="1:15" ht="12.75" customHeight="1">
      <c r="A210" s="176"/>
      <c r="B210" s="177"/>
      <c r="C210" s="233" t="s">
        <v>321</v>
      </c>
      <c r="D210" s="233"/>
      <c r="E210" s="178">
        <v>121.88</v>
      </c>
      <c r="F210" s="179"/>
      <c r="G210" s="180"/>
      <c r="M210" s="181" t="s">
        <v>321</v>
      </c>
      <c r="O210" s="168"/>
    </row>
    <row r="211" spans="1:15" ht="12.75" customHeight="1">
      <c r="A211" s="176"/>
      <c r="B211" s="177"/>
      <c r="C211" s="233" t="s">
        <v>322</v>
      </c>
      <c r="D211" s="233"/>
      <c r="E211" s="178">
        <v>150.48</v>
      </c>
      <c r="F211" s="179"/>
      <c r="G211" s="180"/>
      <c r="M211" s="181" t="s">
        <v>322</v>
      </c>
      <c r="O211" s="168"/>
    </row>
    <row r="212" spans="1:15" ht="12.75" customHeight="1">
      <c r="A212" s="176"/>
      <c r="B212" s="177"/>
      <c r="C212" s="233" t="s">
        <v>323</v>
      </c>
      <c r="D212" s="233"/>
      <c r="E212" s="178">
        <v>181.72</v>
      </c>
      <c r="F212" s="179"/>
      <c r="G212" s="180"/>
      <c r="M212" s="181" t="s">
        <v>323</v>
      </c>
      <c r="O212" s="168"/>
    </row>
    <row r="213" spans="1:15" ht="12.75" customHeight="1">
      <c r="A213" s="176"/>
      <c r="B213" s="177"/>
      <c r="C213" s="233" t="s">
        <v>324</v>
      </c>
      <c r="D213" s="233"/>
      <c r="E213" s="178">
        <v>93.28</v>
      </c>
      <c r="F213" s="179"/>
      <c r="G213" s="180"/>
      <c r="M213" s="181" t="s">
        <v>324</v>
      </c>
      <c r="O213" s="168"/>
    </row>
    <row r="214" spans="1:15" ht="12.75" customHeight="1">
      <c r="A214" s="176"/>
      <c r="B214" s="177"/>
      <c r="C214" s="233" t="s">
        <v>325</v>
      </c>
      <c r="D214" s="233"/>
      <c r="E214" s="178">
        <v>74.8</v>
      </c>
      <c r="F214" s="179"/>
      <c r="G214" s="180"/>
      <c r="M214" s="181" t="s">
        <v>325</v>
      </c>
      <c r="O214" s="168"/>
    </row>
    <row r="215" spans="1:15" ht="12.75" customHeight="1">
      <c r="A215" s="176"/>
      <c r="B215" s="177"/>
      <c r="C215" s="233" t="s">
        <v>326</v>
      </c>
      <c r="D215" s="233"/>
      <c r="E215" s="178">
        <v>72.16</v>
      </c>
      <c r="F215" s="179"/>
      <c r="G215" s="180"/>
      <c r="M215" s="181" t="s">
        <v>326</v>
      </c>
      <c r="O215" s="168"/>
    </row>
    <row r="216" spans="1:15" ht="12.75" customHeight="1">
      <c r="A216" s="176"/>
      <c r="B216" s="177"/>
      <c r="C216" s="233" t="s">
        <v>327</v>
      </c>
      <c r="D216" s="233"/>
      <c r="E216" s="178">
        <v>106.48</v>
      </c>
      <c r="F216" s="179"/>
      <c r="G216" s="180"/>
      <c r="M216" s="181" t="s">
        <v>327</v>
      </c>
      <c r="O216" s="168"/>
    </row>
    <row r="217" spans="1:15" ht="12.75" customHeight="1">
      <c r="A217" s="176"/>
      <c r="B217" s="177"/>
      <c r="C217" s="233" t="s">
        <v>328</v>
      </c>
      <c r="D217" s="233"/>
      <c r="E217" s="178">
        <v>76.56</v>
      </c>
      <c r="F217" s="179"/>
      <c r="G217" s="180"/>
      <c r="M217" s="181" t="s">
        <v>328</v>
      </c>
      <c r="O217" s="168"/>
    </row>
    <row r="218" spans="1:15" ht="12.75" customHeight="1">
      <c r="A218" s="176"/>
      <c r="B218" s="177"/>
      <c r="C218" s="235" t="s">
        <v>167</v>
      </c>
      <c r="D218" s="235"/>
      <c r="E218" s="183">
        <v>2582.4</v>
      </c>
      <c r="F218" s="179"/>
      <c r="G218" s="180"/>
      <c r="M218" s="181" t="s">
        <v>167</v>
      </c>
      <c r="O218" s="168"/>
    </row>
    <row r="219" spans="1:15" ht="12.75" customHeight="1">
      <c r="A219" s="176"/>
      <c r="B219" s="177"/>
      <c r="C219" s="233" t="s">
        <v>329</v>
      </c>
      <c r="D219" s="233"/>
      <c r="E219" s="178">
        <v>218.4</v>
      </c>
      <c r="F219" s="179"/>
      <c r="G219" s="180"/>
      <c r="M219" s="181" t="s">
        <v>329</v>
      </c>
      <c r="O219" s="168"/>
    </row>
    <row r="220" spans="1:15" ht="12.75" customHeight="1">
      <c r="A220" s="176"/>
      <c r="B220" s="177"/>
      <c r="C220" s="233" t="s">
        <v>330</v>
      </c>
      <c r="D220" s="233"/>
      <c r="E220" s="178">
        <v>185.64</v>
      </c>
      <c r="F220" s="179"/>
      <c r="G220" s="180"/>
      <c r="M220" s="181" t="s">
        <v>330</v>
      </c>
      <c r="O220" s="168"/>
    </row>
    <row r="221" spans="1:15" ht="12.75" customHeight="1">
      <c r="A221" s="176"/>
      <c r="B221" s="177"/>
      <c r="C221" s="233" t="s">
        <v>331</v>
      </c>
      <c r="D221" s="233"/>
      <c r="E221" s="178">
        <v>206.64</v>
      </c>
      <c r="F221" s="179"/>
      <c r="G221" s="180"/>
      <c r="M221" s="181" t="s">
        <v>331</v>
      </c>
      <c r="O221" s="168"/>
    </row>
    <row r="222" spans="1:15" ht="12.75" customHeight="1">
      <c r="A222" s="176"/>
      <c r="B222" s="177"/>
      <c r="C222" s="233" t="s">
        <v>332</v>
      </c>
      <c r="D222" s="233"/>
      <c r="E222" s="178">
        <v>62.73</v>
      </c>
      <c r="F222" s="179"/>
      <c r="G222" s="180"/>
      <c r="M222" s="181" t="s">
        <v>332</v>
      </c>
      <c r="O222" s="168"/>
    </row>
    <row r="223" spans="1:15" ht="12.75" customHeight="1">
      <c r="A223" s="176"/>
      <c r="B223" s="177"/>
      <c r="C223" s="233" t="s">
        <v>333</v>
      </c>
      <c r="D223" s="233"/>
      <c r="E223" s="178">
        <v>47.52</v>
      </c>
      <c r="F223" s="179"/>
      <c r="G223" s="180"/>
      <c r="M223" s="181" t="s">
        <v>333</v>
      </c>
      <c r="O223" s="168"/>
    </row>
    <row r="224" spans="1:15" ht="12.75" customHeight="1">
      <c r="A224" s="176"/>
      <c r="B224" s="177"/>
      <c r="C224" s="233" t="s">
        <v>334</v>
      </c>
      <c r="D224" s="233"/>
      <c r="E224" s="178">
        <v>125.58</v>
      </c>
      <c r="F224" s="179"/>
      <c r="G224" s="180"/>
      <c r="M224" s="181" t="s">
        <v>334</v>
      </c>
      <c r="O224" s="168"/>
    </row>
    <row r="225" spans="1:15" ht="12.75" customHeight="1">
      <c r="A225" s="176"/>
      <c r="B225" s="177"/>
      <c r="C225" s="233" t="s">
        <v>335</v>
      </c>
      <c r="D225" s="233"/>
      <c r="E225" s="178">
        <v>244.02</v>
      </c>
      <c r="F225" s="179"/>
      <c r="G225" s="180"/>
      <c r="M225" s="181" t="s">
        <v>335</v>
      </c>
      <c r="O225" s="168"/>
    </row>
    <row r="226" spans="1:15" ht="12.75" customHeight="1">
      <c r="A226" s="176"/>
      <c r="B226" s="177"/>
      <c r="C226" s="233" t="s">
        <v>336</v>
      </c>
      <c r="D226" s="233"/>
      <c r="E226" s="178">
        <v>85.26</v>
      </c>
      <c r="F226" s="179"/>
      <c r="G226" s="180"/>
      <c r="M226" s="181" t="s">
        <v>336</v>
      </c>
      <c r="O226" s="168"/>
    </row>
    <row r="227" spans="1:15" ht="12.75" customHeight="1">
      <c r="A227" s="176"/>
      <c r="B227" s="177"/>
      <c r="C227" s="233" t="s">
        <v>337</v>
      </c>
      <c r="D227" s="233"/>
      <c r="E227" s="178">
        <v>125.16</v>
      </c>
      <c r="F227" s="179"/>
      <c r="G227" s="180"/>
      <c r="M227" s="181" t="s">
        <v>337</v>
      </c>
      <c r="O227" s="168"/>
    </row>
    <row r="228" spans="1:15" ht="12.75" customHeight="1">
      <c r="A228" s="176"/>
      <c r="B228" s="177"/>
      <c r="C228" s="233" t="s">
        <v>338</v>
      </c>
      <c r="D228" s="233"/>
      <c r="E228" s="178">
        <v>124.32</v>
      </c>
      <c r="F228" s="179"/>
      <c r="G228" s="180"/>
      <c r="M228" s="181" t="s">
        <v>338</v>
      </c>
      <c r="O228" s="168"/>
    </row>
    <row r="229" spans="1:15" ht="12.75" customHeight="1">
      <c r="A229" s="176"/>
      <c r="B229" s="177"/>
      <c r="C229" s="233" t="s">
        <v>339</v>
      </c>
      <c r="D229" s="233"/>
      <c r="E229" s="178">
        <v>317.19</v>
      </c>
      <c r="F229" s="179"/>
      <c r="G229" s="180"/>
      <c r="M229" s="181" t="s">
        <v>339</v>
      </c>
      <c r="O229" s="168"/>
    </row>
    <row r="230" spans="1:15" ht="12.75" customHeight="1">
      <c r="A230" s="176"/>
      <c r="B230" s="177"/>
      <c r="C230" s="233" t="s">
        <v>340</v>
      </c>
      <c r="D230" s="233"/>
      <c r="E230" s="178">
        <v>187.74</v>
      </c>
      <c r="F230" s="179"/>
      <c r="G230" s="180"/>
      <c r="M230" s="181" t="s">
        <v>340</v>
      </c>
      <c r="O230" s="168"/>
    </row>
    <row r="231" spans="1:15" ht="12.75" customHeight="1">
      <c r="A231" s="176"/>
      <c r="B231" s="177"/>
      <c r="C231" s="233" t="s">
        <v>341</v>
      </c>
      <c r="D231" s="233"/>
      <c r="E231" s="178">
        <v>175.56</v>
      </c>
      <c r="F231" s="179"/>
      <c r="G231" s="180"/>
      <c r="M231" s="181" t="s">
        <v>341</v>
      </c>
      <c r="O231" s="168"/>
    </row>
    <row r="232" spans="1:15" ht="12.75" customHeight="1">
      <c r="A232" s="176"/>
      <c r="B232" s="177"/>
      <c r="C232" s="233" t="s">
        <v>342</v>
      </c>
      <c r="D232" s="233"/>
      <c r="E232" s="178">
        <v>152.88</v>
      </c>
      <c r="F232" s="179"/>
      <c r="G232" s="180"/>
      <c r="M232" s="181" t="s">
        <v>342</v>
      </c>
      <c r="O232" s="168"/>
    </row>
    <row r="233" spans="1:15" ht="12.75" customHeight="1">
      <c r="A233" s="176"/>
      <c r="B233" s="177"/>
      <c r="C233" s="233" t="s">
        <v>343</v>
      </c>
      <c r="D233" s="233"/>
      <c r="E233" s="178">
        <v>93.87</v>
      </c>
      <c r="F233" s="179"/>
      <c r="G233" s="180"/>
      <c r="M233" s="181" t="s">
        <v>343</v>
      </c>
      <c r="O233" s="168"/>
    </row>
    <row r="234" spans="1:15" ht="12.75" customHeight="1">
      <c r="A234" s="176"/>
      <c r="B234" s="177"/>
      <c r="C234" s="233" t="s">
        <v>344</v>
      </c>
      <c r="D234" s="233"/>
      <c r="E234" s="178">
        <v>13.53</v>
      </c>
      <c r="F234" s="179"/>
      <c r="G234" s="180"/>
      <c r="M234" s="181" t="s">
        <v>344</v>
      </c>
      <c r="O234" s="168"/>
    </row>
    <row r="235" spans="1:15" ht="12.75" customHeight="1">
      <c r="A235" s="176"/>
      <c r="B235" s="177"/>
      <c r="C235" s="233" t="s">
        <v>345</v>
      </c>
      <c r="D235" s="233"/>
      <c r="E235" s="178">
        <v>17.82</v>
      </c>
      <c r="F235" s="179"/>
      <c r="G235" s="180"/>
      <c r="M235" s="181" t="s">
        <v>345</v>
      </c>
      <c r="O235" s="168"/>
    </row>
    <row r="236" spans="1:15" ht="12.75" customHeight="1">
      <c r="A236" s="176"/>
      <c r="B236" s="177"/>
      <c r="C236" s="233" t="s">
        <v>346</v>
      </c>
      <c r="D236" s="233"/>
      <c r="E236" s="178">
        <v>30.14</v>
      </c>
      <c r="F236" s="179"/>
      <c r="G236" s="180"/>
      <c r="M236" s="181" t="s">
        <v>346</v>
      </c>
      <c r="O236" s="168"/>
    </row>
    <row r="237" spans="1:15" ht="12.75" customHeight="1">
      <c r="A237" s="176"/>
      <c r="B237" s="177"/>
      <c r="C237" s="233" t="s">
        <v>347</v>
      </c>
      <c r="D237" s="233"/>
      <c r="E237" s="178">
        <v>30.24</v>
      </c>
      <c r="F237" s="179"/>
      <c r="G237" s="180"/>
      <c r="M237" s="181" t="s">
        <v>347</v>
      </c>
      <c r="O237" s="168"/>
    </row>
    <row r="238" spans="1:15" ht="12.75" customHeight="1">
      <c r="A238" s="176"/>
      <c r="B238" s="177"/>
      <c r="C238" s="233" t="s">
        <v>348</v>
      </c>
      <c r="D238" s="233"/>
      <c r="E238" s="178">
        <v>11.88</v>
      </c>
      <c r="F238" s="179"/>
      <c r="G238" s="180"/>
      <c r="M238" s="181" t="s">
        <v>348</v>
      </c>
      <c r="O238" s="168"/>
    </row>
    <row r="239" spans="1:15" ht="12.75" customHeight="1">
      <c r="A239" s="176"/>
      <c r="B239" s="177"/>
      <c r="C239" s="235" t="s">
        <v>167</v>
      </c>
      <c r="D239" s="235"/>
      <c r="E239" s="183">
        <v>2456.12</v>
      </c>
      <c r="F239" s="179"/>
      <c r="G239" s="180"/>
      <c r="M239" s="181" t="s">
        <v>167</v>
      </c>
      <c r="O239" s="168"/>
    </row>
    <row r="240" spans="1:104" ht="12.75">
      <c r="A240" s="169">
        <v>39</v>
      </c>
      <c r="B240" s="170" t="s">
        <v>349</v>
      </c>
      <c r="C240" s="182" t="s">
        <v>350</v>
      </c>
      <c r="D240" s="172" t="s">
        <v>162</v>
      </c>
      <c r="E240" s="173">
        <v>166.6687</v>
      </c>
      <c r="F240" s="174"/>
      <c r="G240" s="175"/>
      <c r="O240" s="168">
        <v>2</v>
      </c>
      <c r="AA240" s="143">
        <v>1</v>
      </c>
      <c r="AB240" s="143">
        <v>1</v>
      </c>
      <c r="AC240" s="143">
        <v>1</v>
      </c>
      <c r="AZ240" s="143">
        <v>1</v>
      </c>
      <c r="BA240" s="143">
        <f>IF(AZ240=1,G240,0)</f>
        <v>0</v>
      </c>
      <c r="BB240" s="143">
        <f>IF(AZ240=2,G240,0)</f>
        <v>0</v>
      </c>
      <c r="BC240" s="143">
        <f>IF(AZ240=3,G240,0)</f>
        <v>0</v>
      </c>
      <c r="BD240" s="143">
        <f>IF(AZ240=4,G240,0)</f>
        <v>0</v>
      </c>
      <c r="BE240" s="143">
        <f>IF(AZ240=5,G240,0)</f>
        <v>0</v>
      </c>
      <c r="CA240" s="168">
        <v>1</v>
      </c>
      <c r="CB240" s="168">
        <v>1</v>
      </c>
      <c r="CZ240" s="143">
        <v>0.03921</v>
      </c>
    </row>
    <row r="241" spans="1:15" ht="12.75" customHeight="1">
      <c r="A241" s="176"/>
      <c r="B241" s="177"/>
      <c r="C241" s="233" t="s">
        <v>351</v>
      </c>
      <c r="D241" s="233"/>
      <c r="E241" s="178">
        <v>0</v>
      </c>
      <c r="F241" s="179"/>
      <c r="G241" s="180"/>
      <c r="M241" s="181" t="s">
        <v>351</v>
      </c>
      <c r="O241" s="168"/>
    </row>
    <row r="242" spans="1:15" ht="12.75" customHeight="1">
      <c r="A242" s="176"/>
      <c r="B242" s="177"/>
      <c r="C242" s="233" t="s">
        <v>352</v>
      </c>
      <c r="D242" s="233"/>
      <c r="E242" s="178">
        <v>38.2</v>
      </c>
      <c r="F242" s="179"/>
      <c r="G242" s="180"/>
      <c r="M242" s="181" t="s">
        <v>352</v>
      </c>
      <c r="O242" s="168"/>
    </row>
    <row r="243" spans="1:15" ht="12.75" customHeight="1">
      <c r="A243" s="176"/>
      <c r="B243" s="177"/>
      <c r="C243" s="233" t="s">
        <v>353</v>
      </c>
      <c r="D243" s="233"/>
      <c r="E243" s="178">
        <v>-2.8</v>
      </c>
      <c r="F243" s="179"/>
      <c r="G243" s="180"/>
      <c r="M243" s="181" t="s">
        <v>353</v>
      </c>
      <c r="O243" s="168"/>
    </row>
    <row r="244" spans="1:15" ht="12.75" customHeight="1">
      <c r="A244" s="176"/>
      <c r="B244" s="177"/>
      <c r="C244" s="233" t="s">
        <v>354</v>
      </c>
      <c r="D244" s="233"/>
      <c r="E244" s="178">
        <v>-0.36</v>
      </c>
      <c r="F244" s="179"/>
      <c r="G244" s="180"/>
      <c r="M244" s="181" t="s">
        <v>354</v>
      </c>
      <c r="O244" s="168"/>
    </row>
    <row r="245" spans="1:15" ht="12.75" customHeight="1">
      <c r="A245" s="176"/>
      <c r="B245" s="177"/>
      <c r="C245" s="233" t="s">
        <v>355</v>
      </c>
      <c r="D245" s="233"/>
      <c r="E245" s="178">
        <v>33.6</v>
      </c>
      <c r="F245" s="179"/>
      <c r="G245" s="180"/>
      <c r="M245" s="181" t="s">
        <v>355</v>
      </c>
      <c r="O245" s="168"/>
    </row>
    <row r="246" spans="1:15" ht="12.75" customHeight="1">
      <c r="A246" s="176"/>
      <c r="B246" s="177"/>
      <c r="C246" s="233" t="s">
        <v>354</v>
      </c>
      <c r="D246" s="233"/>
      <c r="E246" s="178">
        <v>-0.36</v>
      </c>
      <c r="F246" s="179"/>
      <c r="G246" s="180"/>
      <c r="M246" s="181" t="s">
        <v>354</v>
      </c>
      <c r="O246" s="168"/>
    </row>
    <row r="247" spans="1:15" ht="12.75" customHeight="1">
      <c r="A247" s="176"/>
      <c r="B247" s="177"/>
      <c r="C247" s="233" t="s">
        <v>356</v>
      </c>
      <c r="D247" s="233"/>
      <c r="E247" s="178">
        <v>-1.8</v>
      </c>
      <c r="F247" s="179"/>
      <c r="G247" s="180"/>
      <c r="M247" s="181" t="s">
        <v>356</v>
      </c>
      <c r="O247" s="168"/>
    </row>
    <row r="248" spans="1:15" ht="12.75" customHeight="1">
      <c r="A248" s="176"/>
      <c r="B248" s="177"/>
      <c r="C248" s="233" t="s">
        <v>357</v>
      </c>
      <c r="D248" s="233"/>
      <c r="E248" s="178">
        <v>92.5955</v>
      </c>
      <c r="F248" s="179"/>
      <c r="G248" s="180"/>
      <c r="M248" s="181" t="s">
        <v>357</v>
      </c>
      <c r="O248" s="168"/>
    </row>
    <row r="249" spans="1:15" ht="12.75" customHeight="1">
      <c r="A249" s="176"/>
      <c r="B249" s="177"/>
      <c r="C249" s="233" t="s">
        <v>358</v>
      </c>
      <c r="D249" s="233"/>
      <c r="E249" s="178">
        <v>19.3</v>
      </c>
      <c r="F249" s="179"/>
      <c r="G249" s="180"/>
      <c r="M249" s="181" t="s">
        <v>358</v>
      </c>
      <c r="O249" s="168"/>
    </row>
    <row r="250" spans="1:15" ht="12.75" customHeight="1">
      <c r="A250" s="176"/>
      <c r="B250" s="177"/>
      <c r="C250" s="233" t="s">
        <v>359</v>
      </c>
      <c r="D250" s="233"/>
      <c r="E250" s="178">
        <v>-3.2</v>
      </c>
      <c r="F250" s="179"/>
      <c r="G250" s="180"/>
      <c r="M250" s="181" t="s">
        <v>359</v>
      </c>
      <c r="O250" s="168"/>
    </row>
    <row r="251" spans="1:15" ht="12.75" customHeight="1">
      <c r="A251" s="176"/>
      <c r="B251" s="177"/>
      <c r="C251" s="233" t="s">
        <v>360</v>
      </c>
      <c r="D251" s="233"/>
      <c r="E251" s="178">
        <v>-3.6</v>
      </c>
      <c r="F251" s="179"/>
      <c r="G251" s="180"/>
      <c r="M251" s="181" t="s">
        <v>360</v>
      </c>
      <c r="O251" s="168"/>
    </row>
    <row r="252" spans="1:15" ht="12.75" customHeight="1">
      <c r="A252" s="176"/>
      <c r="B252" s="177"/>
      <c r="C252" s="233" t="s">
        <v>354</v>
      </c>
      <c r="D252" s="233"/>
      <c r="E252" s="178">
        <v>-0.36</v>
      </c>
      <c r="F252" s="179"/>
      <c r="G252" s="180"/>
      <c r="M252" s="181" t="s">
        <v>354</v>
      </c>
      <c r="O252" s="168"/>
    </row>
    <row r="253" spans="1:15" ht="12.75" customHeight="1">
      <c r="A253" s="176"/>
      <c r="B253" s="177"/>
      <c r="C253" s="233" t="s">
        <v>361</v>
      </c>
      <c r="D253" s="233"/>
      <c r="E253" s="178">
        <v>-3.8268</v>
      </c>
      <c r="F253" s="179"/>
      <c r="G253" s="180"/>
      <c r="M253" s="181" t="s">
        <v>361</v>
      </c>
      <c r="O253" s="168"/>
    </row>
    <row r="254" spans="1:15" ht="12.75" customHeight="1">
      <c r="A254" s="176"/>
      <c r="B254" s="177"/>
      <c r="C254" s="233" t="s">
        <v>362</v>
      </c>
      <c r="D254" s="233"/>
      <c r="E254" s="178">
        <v>-0.72</v>
      </c>
      <c r="F254" s="179"/>
      <c r="G254" s="180"/>
      <c r="M254" s="181" t="s">
        <v>362</v>
      </c>
      <c r="O254" s="168"/>
    </row>
    <row r="255" spans="1:104" ht="12.75">
      <c r="A255" s="169">
        <v>40</v>
      </c>
      <c r="B255" s="170" t="s">
        <v>363</v>
      </c>
      <c r="C255" s="182" t="s">
        <v>364</v>
      </c>
      <c r="D255" s="172" t="s">
        <v>162</v>
      </c>
      <c r="E255" s="173">
        <v>290.264</v>
      </c>
      <c r="F255" s="174"/>
      <c r="G255" s="175"/>
      <c r="O255" s="168">
        <v>2</v>
      </c>
      <c r="AA255" s="143">
        <v>1</v>
      </c>
      <c r="AB255" s="143">
        <v>1</v>
      </c>
      <c r="AC255" s="143">
        <v>1</v>
      </c>
      <c r="AZ255" s="143">
        <v>1</v>
      </c>
      <c r="BA255" s="143">
        <f>IF(AZ255=1,G255,0)</f>
        <v>0</v>
      </c>
      <c r="BB255" s="143">
        <f>IF(AZ255=2,G255,0)</f>
        <v>0</v>
      </c>
      <c r="BC255" s="143">
        <f>IF(AZ255=3,G255,0)</f>
        <v>0</v>
      </c>
      <c r="BD255" s="143">
        <f>IF(AZ255=4,G255,0)</f>
        <v>0</v>
      </c>
      <c r="BE255" s="143">
        <f>IF(AZ255=5,G255,0)</f>
        <v>0</v>
      </c>
      <c r="CA255" s="168">
        <v>1</v>
      </c>
      <c r="CB255" s="168">
        <v>1</v>
      </c>
      <c r="CZ255" s="143">
        <v>0.00252</v>
      </c>
    </row>
    <row r="256" spans="1:15" ht="12.75" customHeight="1">
      <c r="A256" s="176"/>
      <c r="B256" s="177"/>
      <c r="C256" s="233" t="s">
        <v>365</v>
      </c>
      <c r="D256" s="233"/>
      <c r="E256" s="178">
        <v>35.192</v>
      </c>
      <c r="F256" s="179"/>
      <c r="G256" s="180"/>
      <c r="M256" s="181" t="s">
        <v>365</v>
      </c>
      <c r="O256" s="168"/>
    </row>
    <row r="257" spans="1:15" ht="12.75" customHeight="1">
      <c r="A257" s="176"/>
      <c r="B257" s="177"/>
      <c r="C257" s="233" t="s">
        <v>366</v>
      </c>
      <c r="D257" s="233"/>
      <c r="E257" s="178">
        <v>127.998</v>
      </c>
      <c r="F257" s="179"/>
      <c r="G257" s="180"/>
      <c r="M257" s="181" t="s">
        <v>366</v>
      </c>
      <c r="O257" s="168"/>
    </row>
    <row r="258" spans="1:15" ht="12.75" customHeight="1">
      <c r="A258" s="176"/>
      <c r="B258" s="177"/>
      <c r="C258" s="233" t="s">
        <v>367</v>
      </c>
      <c r="D258" s="233"/>
      <c r="E258" s="178">
        <v>127.074</v>
      </c>
      <c r="F258" s="179"/>
      <c r="G258" s="180"/>
      <c r="M258" s="181" t="s">
        <v>367</v>
      </c>
      <c r="O258" s="168"/>
    </row>
    <row r="259" spans="1:104" ht="12.75">
      <c r="A259" s="169">
        <v>41</v>
      </c>
      <c r="B259" s="170" t="s">
        <v>368</v>
      </c>
      <c r="C259" s="182" t="s">
        <v>369</v>
      </c>
      <c r="D259" s="172" t="s">
        <v>162</v>
      </c>
      <c r="E259" s="173">
        <v>78</v>
      </c>
      <c r="F259" s="174"/>
      <c r="G259" s="175"/>
      <c r="O259" s="168">
        <v>2</v>
      </c>
      <c r="AA259" s="143">
        <v>1</v>
      </c>
      <c r="AB259" s="143">
        <v>1</v>
      </c>
      <c r="AC259" s="143">
        <v>1</v>
      </c>
      <c r="AZ259" s="143">
        <v>1</v>
      </c>
      <c r="BA259" s="143">
        <f>IF(AZ259=1,G259,0)</f>
        <v>0</v>
      </c>
      <c r="BB259" s="143">
        <f>IF(AZ259=2,G259,0)</f>
        <v>0</v>
      </c>
      <c r="BC259" s="143">
        <f>IF(AZ259=3,G259,0)</f>
        <v>0</v>
      </c>
      <c r="BD259" s="143">
        <f>IF(AZ259=4,G259,0)</f>
        <v>0</v>
      </c>
      <c r="BE259" s="143">
        <f>IF(AZ259=5,G259,0)</f>
        <v>0</v>
      </c>
      <c r="CA259" s="168">
        <v>1</v>
      </c>
      <c r="CB259" s="168">
        <v>1</v>
      </c>
      <c r="CZ259" s="143">
        <v>0.02798</v>
      </c>
    </row>
    <row r="260" spans="1:15" ht="12.75" customHeight="1">
      <c r="A260" s="176"/>
      <c r="B260" s="177"/>
      <c r="C260" s="233" t="s">
        <v>370</v>
      </c>
      <c r="D260" s="233"/>
      <c r="E260" s="178">
        <v>25.6</v>
      </c>
      <c r="F260" s="179"/>
      <c r="G260" s="180"/>
      <c r="M260" s="181" t="s">
        <v>370</v>
      </c>
      <c r="O260" s="168"/>
    </row>
    <row r="261" spans="1:15" ht="12.75" customHeight="1">
      <c r="A261" s="176"/>
      <c r="B261" s="177"/>
      <c r="C261" s="233" t="s">
        <v>371</v>
      </c>
      <c r="D261" s="233"/>
      <c r="E261" s="178">
        <v>52.4</v>
      </c>
      <c r="F261" s="179"/>
      <c r="G261" s="180"/>
      <c r="M261" s="181" t="s">
        <v>371</v>
      </c>
      <c r="O261" s="168"/>
    </row>
    <row r="262" spans="1:104" ht="22.5">
      <c r="A262" s="169">
        <v>42</v>
      </c>
      <c r="B262" s="170" t="s">
        <v>372</v>
      </c>
      <c r="C262" s="182" t="s">
        <v>373</v>
      </c>
      <c r="D262" s="172" t="s">
        <v>162</v>
      </c>
      <c r="E262" s="173">
        <v>290.264</v>
      </c>
      <c r="F262" s="174"/>
      <c r="G262" s="175"/>
      <c r="O262" s="168">
        <v>2</v>
      </c>
      <c r="AA262" s="143">
        <v>1</v>
      </c>
      <c r="AB262" s="143">
        <v>1</v>
      </c>
      <c r="AC262" s="143">
        <v>1</v>
      </c>
      <c r="AZ262" s="143">
        <v>1</v>
      </c>
      <c r="BA262" s="143">
        <f>IF(AZ262=1,G262,0)</f>
        <v>0</v>
      </c>
      <c r="BB262" s="143">
        <f>IF(AZ262=2,G262,0)</f>
        <v>0</v>
      </c>
      <c r="BC262" s="143">
        <f>IF(AZ262=3,G262,0)</f>
        <v>0</v>
      </c>
      <c r="BD262" s="143">
        <f>IF(AZ262=4,G262,0)</f>
        <v>0</v>
      </c>
      <c r="BE262" s="143">
        <f>IF(AZ262=5,G262,0)</f>
        <v>0</v>
      </c>
      <c r="CA262" s="168">
        <v>1</v>
      </c>
      <c r="CB262" s="168">
        <v>1</v>
      </c>
      <c r="CZ262" s="143">
        <v>0.007</v>
      </c>
    </row>
    <row r="263" spans="1:15" ht="12.75" customHeight="1">
      <c r="A263" s="176"/>
      <c r="B263" s="177"/>
      <c r="C263" s="233" t="s">
        <v>365</v>
      </c>
      <c r="D263" s="233"/>
      <c r="E263" s="178">
        <v>35.192</v>
      </c>
      <c r="F263" s="179"/>
      <c r="G263" s="180"/>
      <c r="M263" s="181" t="s">
        <v>365</v>
      </c>
      <c r="O263" s="168"/>
    </row>
    <row r="264" spans="1:15" ht="12.75" customHeight="1">
      <c r="A264" s="176"/>
      <c r="B264" s="177"/>
      <c r="C264" s="233" t="s">
        <v>366</v>
      </c>
      <c r="D264" s="233"/>
      <c r="E264" s="178">
        <v>127.998</v>
      </c>
      <c r="F264" s="179"/>
      <c r="G264" s="180"/>
      <c r="M264" s="181" t="s">
        <v>366</v>
      </c>
      <c r="O264" s="168"/>
    </row>
    <row r="265" spans="1:15" ht="12.75" customHeight="1">
      <c r="A265" s="176"/>
      <c r="B265" s="177"/>
      <c r="C265" s="233" t="s">
        <v>367</v>
      </c>
      <c r="D265" s="233"/>
      <c r="E265" s="178">
        <v>127.074</v>
      </c>
      <c r="F265" s="179"/>
      <c r="G265" s="180"/>
      <c r="M265" s="181" t="s">
        <v>367</v>
      </c>
      <c r="O265" s="168"/>
    </row>
    <row r="266" spans="1:57" ht="12.75">
      <c r="A266" s="184"/>
      <c r="B266" s="185" t="s">
        <v>254</v>
      </c>
      <c r="C266" s="186" t="str">
        <f>CONCATENATE(B188," ",C188)</f>
        <v>61 Upravy povrchů vnitřní</v>
      </c>
      <c r="D266" s="187"/>
      <c r="E266" s="188"/>
      <c r="F266" s="189"/>
      <c r="G266" s="190"/>
      <c r="O266" s="168">
        <v>4</v>
      </c>
      <c r="BA266" s="191">
        <f>SUM(BA188:BA265)</f>
        <v>0</v>
      </c>
      <c r="BB266" s="191">
        <f>SUM(BB188:BB265)</f>
        <v>0</v>
      </c>
      <c r="BC266" s="191">
        <f>SUM(BC188:BC265)</f>
        <v>0</v>
      </c>
      <c r="BD266" s="191">
        <f>SUM(BD188:BD265)</f>
        <v>0</v>
      </c>
      <c r="BE266" s="191">
        <f>SUM(BE188:BE265)</f>
        <v>0</v>
      </c>
    </row>
    <row r="267" spans="1:15" ht="12.75">
      <c r="A267" s="161" t="s">
        <v>84</v>
      </c>
      <c r="B267" s="162" t="s">
        <v>374</v>
      </c>
      <c r="C267" s="163" t="s">
        <v>375</v>
      </c>
      <c r="D267" s="164"/>
      <c r="E267" s="165"/>
      <c r="F267" s="192"/>
      <c r="G267" s="193"/>
      <c r="H267" s="167"/>
      <c r="I267" s="167"/>
      <c r="O267" s="168">
        <v>1</v>
      </c>
    </row>
    <row r="268" spans="1:104" ht="12.75">
      <c r="A268" s="169">
        <v>43</v>
      </c>
      <c r="B268" s="170" t="s">
        <v>376</v>
      </c>
      <c r="C268" s="182" t="s">
        <v>377</v>
      </c>
      <c r="D268" s="172" t="s">
        <v>100</v>
      </c>
      <c r="E268" s="173">
        <v>25.6096</v>
      </c>
      <c r="F268" s="174"/>
      <c r="G268" s="175"/>
      <c r="O268" s="168">
        <v>2</v>
      </c>
      <c r="AA268" s="143">
        <v>1</v>
      </c>
      <c r="AB268" s="143">
        <v>1</v>
      </c>
      <c r="AC268" s="143">
        <v>1</v>
      </c>
      <c r="AZ268" s="143">
        <v>1</v>
      </c>
      <c r="BA268" s="143">
        <f>IF(AZ268=1,G268,0)</f>
        <v>0</v>
      </c>
      <c r="BB268" s="143">
        <f>IF(AZ268=2,G268,0)</f>
        <v>0</v>
      </c>
      <c r="BC268" s="143">
        <f>IF(AZ268=3,G268,0)</f>
        <v>0</v>
      </c>
      <c r="BD268" s="143">
        <f>IF(AZ268=4,G268,0)</f>
        <v>0</v>
      </c>
      <c r="BE268" s="143">
        <f>IF(AZ268=5,G268,0)</f>
        <v>0</v>
      </c>
      <c r="CA268" s="168">
        <v>1</v>
      </c>
      <c r="CB268" s="168">
        <v>1</v>
      </c>
      <c r="CZ268" s="143">
        <v>2.525</v>
      </c>
    </row>
    <row r="269" spans="1:15" ht="12.75" customHeight="1">
      <c r="A269" s="176"/>
      <c r="B269" s="177"/>
      <c r="C269" s="233" t="s">
        <v>378</v>
      </c>
      <c r="D269" s="233"/>
      <c r="E269" s="178">
        <v>0</v>
      </c>
      <c r="F269" s="179"/>
      <c r="G269" s="180"/>
      <c r="M269" s="181" t="s">
        <v>378</v>
      </c>
      <c r="O269" s="168"/>
    </row>
    <row r="270" spans="1:15" ht="12.75" customHeight="1">
      <c r="A270" s="176"/>
      <c r="B270" s="177"/>
      <c r="C270" s="233" t="s">
        <v>379</v>
      </c>
      <c r="D270" s="233"/>
      <c r="E270" s="178">
        <v>8.8864</v>
      </c>
      <c r="F270" s="179"/>
      <c r="G270" s="180"/>
      <c r="M270" s="181" t="s">
        <v>379</v>
      </c>
      <c r="O270" s="168"/>
    </row>
    <row r="271" spans="1:15" ht="12.75" customHeight="1">
      <c r="A271" s="176"/>
      <c r="B271" s="177"/>
      <c r="C271" s="233" t="s">
        <v>380</v>
      </c>
      <c r="D271" s="233"/>
      <c r="E271" s="178">
        <v>1.26</v>
      </c>
      <c r="F271" s="179"/>
      <c r="G271" s="180"/>
      <c r="M271" s="181" t="s">
        <v>380</v>
      </c>
      <c r="O271" s="168"/>
    </row>
    <row r="272" spans="1:15" ht="12.75" customHeight="1">
      <c r="A272" s="176"/>
      <c r="B272" s="177"/>
      <c r="C272" s="233" t="s">
        <v>381</v>
      </c>
      <c r="D272" s="233"/>
      <c r="E272" s="178">
        <v>12.2248</v>
      </c>
      <c r="F272" s="179"/>
      <c r="G272" s="180"/>
      <c r="M272" s="181" t="s">
        <v>381</v>
      </c>
      <c r="O272" s="168"/>
    </row>
    <row r="273" spans="1:15" ht="12.75" customHeight="1">
      <c r="A273" s="176"/>
      <c r="B273" s="177"/>
      <c r="C273" s="233" t="s">
        <v>382</v>
      </c>
      <c r="D273" s="233"/>
      <c r="E273" s="178">
        <v>3.2384</v>
      </c>
      <c r="F273" s="179"/>
      <c r="G273" s="180"/>
      <c r="M273" s="181" t="s">
        <v>382</v>
      </c>
      <c r="O273" s="168"/>
    </row>
    <row r="274" spans="1:57" ht="12.75">
      <c r="A274" s="184"/>
      <c r="B274" s="185" t="s">
        <v>254</v>
      </c>
      <c r="C274" s="186" t="str">
        <f>CONCATENATE(B267," ",C267)</f>
        <v>63 Podlahy a podlahové konstrukce</v>
      </c>
      <c r="D274" s="187"/>
      <c r="E274" s="188"/>
      <c r="F274" s="189"/>
      <c r="G274" s="190"/>
      <c r="O274" s="168">
        <v>4</v>
      </c>
      <c r="BA274" s="191">
        <f>SUM(BA267:BA273)</f>
        <v>0</v>
      </c>
      <c r="BB274" s="191">
        <f>SUM(BB267:BB273)</f>
        <v>0</v>
      </c>
      <c r="BC274" s="191">
        <f>SUM(BC267:BC273)</f>
        <v>0</v>
      </c>
      <c r="BD274" s="191">
        <f>SUM(BD267:BD273)</f>
        <v>0</v>
      </c>
      <c r="BE274" s="191">
        <f>SUM(BE267:BE273)</f>
        <v>0</v>
      </c>
    </row>
    <row r="275" spans="1:15" ht="12.75">
      <c r="A275" s="161" t="s">
        <v>84</v>
      </c>
      <c r="B275" s="162" t="s">
        <v>383</v>
      </c>
      <c r="C275" s="163" t="s">
        <v>384</v>
      </c>
      <c r="D275" s="164"/>
      <c r="E275" s="165"/>
      <c r="F275" s="192"/>
      <c r="G275" s="193"/>
      <c r="H275" s="167"/>
      <c r="I275" s="167"/>
      <c r="O275" s="168">
        <v>1</v>
      </c>
    </row>
    <row r="276" spans="1:104" ht="22.5">
      <c r="A276" s="169">
        <v>44</v>
      </c>
      <c r="B276" s="170" t="s">
        <v>385</v>
      </c>
      <c r="C276" s="182" t="s">
        <v>386</v>
      </c>
      <c r="D276" s="172" t="s">
        <v>89</v>
      </c>
      <c r="E276" s="173">
        <v>2</v>
      </c>
      <c r="F276" s="174"/>
      <c r="G276" s="175"/>
      <c r="O276" s="168">
        <v>2</v>
      </c>
      <c r="AA276" s="143">
        <v>1</v>
      </c>
      <c r="AB276" s="143">
        <v>1</v>
      </c>
      <c r="AC276" s="143">
        <v>1</v>
      </c>
      <c r="AZ276" s="143">
        <v>1</v>
      </c>
      <c r="BA276" s="143">
        <f>IF(AZ276=1,G276,0)</f>
        <v>0</v>
      </c>
      <c r="BB276" s="143">
        <f>IF(AZ276=2,G276,0)</f>
        <v>0</v>
      </c>
      <c r="BC276" s="143">
        <f>IF(AZ276=3,G276,0)</f>
        <v>0</v>
      </c>
      <c r="BD276" s="143">
        <f>IF(AZ276=4,G276,0)</f>
        <v>0</v>
      </c>
      <c r="BE276" s="143">
        <f>IF(AZ276=5,G276,0)</f>
        <v>0</v>
      </c>
      <c r="CA276" s="168">
        <v>1</v>
      </c>
      <c r="CB276" s="168">
        <v>1</v>
      </c>
      <c r="CZ276" s="143">
        <v>0.03027</v>
      </c>
    </row>
    <row r="277" spans="1:104" ht="22.5">
      <c r="A277" s="169">
        <v>45</v>
      </c>
      <c r="B277" s="170" t="s">
        <v>387</v>
      </c>
      <c r="C277" s="182" t="s">
        <v>388</v>
      </c>
      <c r="D277" s="172" t="s">
        <v>89</v>
      </c>
      <c r="E277" s="173">
        <v>8</v>
      </c>
      <c r="F277" s="174"/>
      <c r="G277" s="175"/>
      <c r="O277" s="168">
        <v>2</v>
      </c>
      <c r="AA277" s="143">
        <v>1</v>
      </c>
      <c r="AB277" s="143">
        <v>1</v>
      </c>
      <c r="AC277" s="143">
        <v>1</v>
      </c>
      <c r="AZ277" s="143">
        <v>1</v>
      </c>
      <c r="BA277" s="143">
        <f>IF(AZ277=1,G277,0)</f>
        <v>0</v>
      </c>
      <c r="BB277" s="143">
        <f>IF(AZ277=2,G277,0)</f>
        <v>0</v>
      </c>
      <c r="BC277" s="143">
        <f>IF(AZ277=3,G277,0)</f>
        <v>0</v>
      </c>
      <c r="BD277" s="143">
        <f>IF(AZ277=4,G277,0)</f>
        <v>0</v>
      </c>
      <c r="BE277" s="143">
        <f>IF(AZ277=5,G277,0)</f>
        <v>0</v>
      </c>
      <c r="CA277" s="168">
        <v>1</v>
      </c>
      <c r="CB277" s="168">
        <v>1</v>
      </c>
      <c r="CZ277" s="143">
        <v>0.03055</v>
      </c>
    </row>
    <row r="278" spans="1:104" ht="22.5">
      <c r="A278" s="169">
        <v>46</v>
      </c>
      <c r="B278" s="170" t="s">
        <v>389</v>
      </c>
      <c r="C278" s="182" t="s">
        <v>390</v>
      </c>
      <c r="D278" s="172" t="s">
        <v>89</v>
      </c>
      <c r="E278" s="173">
        <v>2</v>
      </c>
      <c r="F278" s="174"/>
      <c r="G278" s="175"/>
      <c r="O278" s="168">
        <v>2</v>
      </c>
      <c r="AA278" s="143">
        <v>1</v>
      </c>
      <c r="AB278" s="143">
        <v>1</v>
      </c>
      <c r="AC278" s="143">
        <v>1</v>
      </c>
      <c r="AZ278" s="143">
        <v>1</v>
      </c>
      <c r="BA278" s="143">
        <f>IF(AZ278=1,G278,0)</f>
        <v>0</v>
      </c>
      <c r="BB278" s="143">
        <f>IF(AZ278=2,G278,0)</f>
        <v>0</v>
      </c>
      <c r="BC278" s="143">
        <f>IF(AZ278=3,G278,0)</f>
        <v>0</v>
      </c>
      <c r="BD278" s="143">
        <f>IF(AZ278=4,G278,0)</f>
        <v>0</v>
      </c>
      <c r="BE278" s="143">
        <f>IF(AZ278=5,G278,0)</f>
        <v>0</v>
      </c>
      <c r="CA278" s="168">
        <v>1</v>
      </c>
      <c r="CB278" s="168">
        <v>1</v>
      </c>
      <c r="CZ278" s="143">
        <v>0.03083</v>
      </c>
    </row>
    <row r="279" spans="1:104" ht="12.75">
      <c r="A279" s="169">
        <v>47</v>
      </c>
      <c r="B279" s="170" t="s">
        <v>391</v>
      </c>
      <c r="C279" s="182" t="s">
        <v>392</v>
      </c>
      <c r="D279" s="172" t="s">
        <v>89</v>
      </c>
      <c r="E279" s="173">
        <v>6</v>
      </c>
      <c r="F279" s="174"/>
      <c r="G279" s="175"/>
      <c r="O279" s="168">
        <v>2</v>
      </c>
      <c r="AA279" s="143">
        <v>1</v>
      </c>
      <c r="AB279" s="143">
        <v>1</v>
      </c>
      <c r="AC279" s="143">
        <v>1</v>
      </c>
      <c r="AZ279" s="143">
        <v>1</v>
      </c>
      <c r="BA279" s="143">
        <f>IF(AZ279=1,G279,0)</f>
        <v>0</v>
      </c>
      <c r="BB279" s="143">
        <f>IF(AZ279=2,G279,0)</f>
        <v>0</v>
      </c>
      <c r="BC279" s="143">
        <f>IF(AZ279=3,G279,0)</f>
        <v>0</v>
      </c>
      <c r="BD279" s="143">
        <f>IF(AZ279=4,G279,0)</f>
        <v>0</v>
      </c>
      <c r="BE279" s="143">
        <f>IF(AZ279=5,G279,0)</f>
        <v>0</v>
      </c>
      <c r="CA279" s="168">
        <v>1</v>
      </c>
      <c r="CB279" s="168">
        <v>1</v>
      </c>
      <c r="CZ279" s="143">
        <v>0.05661</v>
      </c>
    </row>
    <row r="280" spans="1:15" ht="12.75" customHeight="1">
      <c r="A280" s="176"/>
      <c r="B280" s="177"/>
      <c r="C280" s="233" t="s">
        <v>393</v>
      </c>
      <c r="D280" s="233"/>
      <c r="E280" s="178">
        <v>5</v>
      </c>
      <c r="F280" s="179"/>
      <c r="G280" s="180"/>
      <c r="M280" s="181" t="s">
        <v>393</v>
      </c>
      <c r="O280" s="168"/>
    </row>
    <row r="281" spans="1:15" ht="12.75" customHeight="1">
      <c r="A281" s="176"/>
      <c r="B281" s="177"/>
      <c r="C281" s="233" t="s">
        <v>394</v>
      </c>
      <c r="D281" s="233"/>
      <c r="E281" s="178">
        <v>1</v>
      </c>
      <c r="F281" s="179"/>
      <c r="G281" s="180"/>
      <c r="M281" s="181" t="s">
        <v>394</v>
      </c>
      <c r="O281" s="168"/>
    </row>
    <row r="282" spans="1:57" ht="12.75">
      <c r="A282" s="184"/>
      <c r="B282" s="185" t="s">
        <v>254</v>
      </c>
      <c r="C282" s="186" t="str">
        <f>CONCATENATE(B275," ",C275)</f>
        <v>64 Výplně otvorů</v>
      </c>
      <c r="D282" s="187"/>
      <c r="E282" s="188"/>
      <c r="F282" s="189"/>
      <c r="G282" s="190"/>
      <c r="O282" s="168">
        <v>4</v>
      </c>
      <c r="BA282" s="191">
        <f>SUM(BA275:BA281)</f>
        <v>0</v>
      </c>
      <c r="BB282" s="191">
        <f>SUM(BB275:BB281)</f>
        <v>0</v>
      </c>
      <c r="BC282" s="191">
        <f>SUM(BC275:BC281)</f>
        <v>0</v>
      </c>
      <c r="BD282" s="191">
        <f>SUM(BD275:BD281)</f>
        <v>0</v>
      </c>
      <c r="BE282" s="191">
        <f>SUM(BE275:BE281)</f>
        <v>0</v>
      </c>
    </row>
    <row r="283" spans="1:15" ht="12.75">
      <c r="A283" s="161" t="s">
        <v>84</v>
      </c>
      <c r="B283" s="162" t="s">
        <v>395</v>
      </c>
      <c r="C283" s="163" t="s">
        <v>396</v>
      </c>
      <c r="D283" s="164"/>
      <c r="E283" s="165"/>
      <c r="F283" s="192"/>
      <c r="G283" s="193"/>
      <c r="H283" s="167"/>
      <c r="I283" s="167"/>
      <c r="O283" s="168">
        <v>1</v>
      </c>
    </row>
    <row r="284" spans="1:104" ht="12.75">
      <c r="A284" s="169">
        <v>48</v>
      </c>
      <c r="B284" s="170" t="s">
        <v>397</v>
      </c>
      <c r="C284" s="182" t="s">
        <v>398</v>
      </c>
      <c r="D284" s="172" t="s">
        <v>162</v>
      </c>
      <c r="E284" s="173">
        <v>2082.31</v>
      </c>
      <c r="F284" s="174"/>
      <c r="G284" s="175"/>
      <c r="O284" s="168">
        <v>2</v>
      </c>
      <c r="AA284" s="143">
        <v>1</v>
      </c>
      <c r="AB284" s="143">
        <v>1</v>
      </c>
      <c r="AC284" s="143">
        <v>1</v>
      </c>
      <c r="AZ284" s="143">
        <v>1</v>
      </c>
      <c r="BA284" s="143">
        <f>IF(AZ284=1,G284,0)</f>
        <v>0</v>
      </c>
      <c r="BB284" s="143">
        <f>IF(AZ284=2,G284,0)</f>
        <v>0</v>
      </c>
      <c r="BC284" s="143">
        <f>IF(AZ284=3,G284,0)</f>
        <v>0</v>
      </c>
      <c r="BD284" s="143">
        <f>IF(AZ284=4,G284,0)</f>
        <v>0</v>
      </c>
      <c r="BE284" s="143">
        <f>IF(AZ284=5,G284,0)</f>
        <v>0</v>
      </c>
      <c r="CA284" s="168">
        <v>1</v>
      </c>
      <c r="CB284" s="168">
        <v>1</v>
      </c>
      <c r="CZ284" s="143">
        <v>0.00592</v>
      </c>
    </row>
    <row r="285" spans="1:15" ht="12.75" customHeight="1">
      <c r="A285" s="176"/>
      <c r="B285" s="177"/>
      <c r="C285" s="233" t="s">
        <v>399</v>
      </c>
      <c r="D285" s="233"/>
      <c r="E285" s="178">
        <v>843.53</v>
      </c>
      <c r="F285" s="179"/>
      <c r="G285" s="180"/>
      <c r="M285" s="181" t="s">
        <v>399</v>
      </c>
      <c r="O285" s="168"/>
    </row>
    <row r="286" spans="1:15" ht="12.75" customHeight="1">
      <c r="A286" s="176"/>
      <c r="B286" s="177"/>
      <c r="C286" s="233" t="s">
        <v>400</v>
      </c>
      <c r="D286" s="233"/>
      <c r="E286" s="178">
        <v>1195.58</v>
      </c>
      <c r="F286" s="179"/>
      <c r="G286" s="180"/>
      <c r="M286" s="181" t="s">
        <v>400</v>
      </c>
      <c r="O286" s="168"/>
    </row>
    <row r="287" spans="1:15" ht="12.75" customHeight="1">
      <c r="A287" s="176"/>
      <c r="B287" s="177"/>
      <c r="C287" s="233" t="s">
        <v>401</v>
      </c>
      <c r="D287" s="233"/>
      <c r="E287" s="178">
        <v>18</v>
      </c>
      <c r="F287" s="179"/>
      <c r="G287" s="180"/>
      <c r="M287" s="181" t="s">
        <v>401</v>
      </c>
      <c r="O287" s="168"/>
    </row>
    <row r="288" spans="1:15" ht="12.75" customHeight="1">
      <c r="A288" s="176"/>
      <c r="B288" s="177"/>
      <c r="C288" s="233" t="s">
        <v>402</v>
      </c>
      <c r="D288" s="233"/>
      <c r="E288" s="178">
        <v>25.2</v>
      </c>
      <c r="F288" s="179"/>
      <c r="G288" s="180"/>
      <c r="M288" s="181" t="s">
        <v>402</v>
      </c>
      <c r="O288" s="168"/>
    </row>
    <row r="289" spans="1:104" ht="12.75">
      <c r="A289" s="169">
        <v>49</v>
      </c>
      <c r="B289" s="170" t="s">
        <v>403</v>
      </c>
      <c r="C289" s="182" t="s">
        <v>404</v>
      </c>
      <c r="D289" s="172" t="s">
        <v>162</v>
      </c>
      <c r="E289" s="173">
        <v>3105.6</v>
      </c>
      <c r="F289" s="174"/>
      <c r="G289" s="175"/>
      <c r="O289" s="168">
        <v>2</v>
      </c>
      <c r="AA289" s="143">
        <v>1</v>
      </c>
      <c r="AB289" s="143">
        <v>1</v>
      </c>
      <c r="AC289" s="143">
        <v>1</v>
      </c>
      <c r="AZ289" s="143">
        <v>1</v>
      </c>
      <c r="BA289" s="143">
        <f>IF(AZ289=1,G289,0)</f>
        <v>0</v>
      </c>
      <c r="BB289" s="143">
        <f>IF(AZ289=2,G289,0)</f>
        <v>0</v>
      </c>
      <c r="BC289" s="143">
        <f>IF(AZ289=3,G289,0)</f>
        <v>0</v>
      </c>
      <c r="BD289" s="143">
        <f>IF(AZ289=4,G289,0)</f>
        <v>0</v>
      </c>
      <c r="BE289" s="143">
        <f>IF(AZ289=5,G289,0)</f>
        <v>0</v>
      </c>
      <c r="CA289" s="168">
        <v>1</v>
      </c>
      <c r="CB289" s="168">
        <v>1</v>
      </c>
      <c r="CZ289" s="143">
        <v>4E-05</v>
      </c>
    </row>
    <row r="290" spans="1:15" ht="12.75" customHeight="1">
      <c r="A290" s="176"/>
      <c r="B290" s="177"/>
      <c r="C290" s="233" t="s">
        <v>405</v>
      </c>
      <c r="D290" s="233"/>
      <c r="E290" s="178">
        <v>3536.32</v>
      </c>
      <c r="F290" s="179"/>
      <c r="G290" s="180"/>
      <c r="M290" s="181" t="s">
        <v>405</v>
      </c>
      <c r="O290" s="168"/>
    </row>
    <row r="291" spans="1:15" ht="12.75" customHeight="1">
      <c r="A291" s="176"/>
      <c r="B291" s="177"/>
      <c r="C291" s="233" t="s">
        <v>406</v>
      </c>
      <c r="D291" s="233"/>
      <c r="E291" s="178">
        <v>107.12</v>
      </c>
      <c r="F291" s="179"/>
      <c r="G291" s="180"/>
      <c r="M291" s="181" t="s">
        <v>406</v>
      </c>
      <c r="O291" s="168"/>
    </row>
    <row r="292" spans="1:15" ht="12.75" customHeight="1">
      <c r="A292" s="176"/>
      <c r="B292" s="177"/>
      <c r="C292" s="233" t="s">
        <v>407</v>
      </c>
      <c r="D292" s="233"/>
      <c r="E292" s="178">
        <v>59.28</v>
      </c>
      <c r="F292" s="179"/>
      <c r="G292" s="180"/>
      <c r="M292" s="181" t="s">
        <v>407</v>
      </c>
      <c r="O292" s="168"/>
    </row>
    <row r="293" spans="1:15" ht="12.75" customHeight="1">
      <c r="A293" s="176"/>
      <c r="B293" s="177"/>
      <c r="C293" s="233" t="s">
        <v>408</v>
      </c>
      <c r="D293" s="233"/>
      <c r="E293" s="178">
        <v>-288</v>
      </c>
      <c r="F293" s="179"/>
      <c r="G293" s="180"/>
      <c r="M293" s="181" t="s">
        <v>408</v>
      </c>
      <c r="O293" s="168"/>
    </row>
    <row r="294" spans="1:15" ht="12.75" customHeight="1">
      <c r="A294" s="176"/>
      <c r="B294" s="177"/>
      <c r="C294" s="233" t="s">
        <v>409</v>
      </c>
      <c r="D294" s="233"/>
      <c r="E294" s="178">
        <v>-309.12</v>
      </c>
      <c r="F294" s="179"/>
      <c r="G294" s="180"/>
      <c r="M294" s="181" t="s">
        <v>409</v>
      </c>
      <c r="O294" s="168"/>
    </row>
    <row r="295" spans="1:104" ht="12.75">
      <c r="A295" s="169">
        <v>50</v>
      </c>
      <c r="B295" s="170" t="s">
        <v>410</v>
      </c>
      <c r="C295" s="182" t="s">
        <v>411</v>
      </c>
      <c r="D295" s="172" t="s">
        <v>162</v>
      </c>
      <c r="E295" s="173">
        <v>12.8956</v>
      </c>
      <c r="F295" s="174"/>
      <c r="G295" s="175"/>
      <c r="O295" s="168">
        <v>2</v>
      </c>
      <c r="AA295" s="143">
        <v>1</v>
      </c>
      <c r="AB295" s="143">
        <v>1</v>
      </c>
      <c r="AC295" s="143">
        <v>1</v>
      </c>
      <c r="AZ295" s="143">
        <v>1</v>
      </c>
      <c r="BA295" s="143">
        <f>IF(AZ295=1,G295,0)</f>
        <v>0</v>
      </c>
      <c r="BB295" s="143">
        <f>IF(AZ295=2,G295,0)</f>
        <v>0</v>
      </c>
      <c r="BC295" s="143">
        <f>IF(AZ295=3,G295,0)</f>
        <v>0</v>
      </c>
      <c r="BD295" s="143">
        <f>IF(AZ295=4,G295,0)</f>
        <v>0</v>
      </c>
      <c r="BE295" s="143">
        <f>IF(AZ295=5,G295,0)</f>
        <v>0</v>
      </c>
      <c r="CA295" s="168">
        <v>1</v>
      </c>
      <c r="CB295" s="168">
        <v>1</v>
      </c>
      <c r="CZ295" s="143">
        <v>0.00067</v>
      </c>
    </row>
    <row r="296" spans="1:15" ht="12.75" customHeight="1">
      <c r="A296" s="176"/>
      <c r="B296" s="177"/>
      <c r="C296" s="233" t="s">
        <v>412</v>
      </c>
      <c r="D296" s="233"/>
      <c r="E296" s="178">
        <v>22.764</v>
      </c>
      <c r="F296" s="179"/>
      <c r="G296" s="180"/>
      <c r="M296" s="181" t="s">
        <v>412</v>
      </c>
      <c r="O296" s="168"/>
    </row>
    <row r="297" spans="1:15" ht="12.75" customHeight="1">
      <c r="A297" s="176"/>
      <c r="B297" s="177"/>
      <c r="C297" s="233" t="s">
        <v>413</v>
      </c>
      <c r="D297" s="233"/>
      <c r="E297" s="178">
        <v>-19.76</v>
      </c>
      <c r="F297" s="179"/>
      <c r="G297" s="180"/>
      <c r="M297" s="181" t="s">
        <v>413</v>
      </c>
      <c r="O297" s="168"/>
    </row>
    <row r="298" spans="1:15" ht="12.75" customHeight="1">
      <c r="A298" s="176"/>
      <c r="B298" s="177"/>
      <c r="C298" s="233" t="s">
        <v>414</v>
      </c>
      <c r="D298" s="233"/>
      <c r="E298" s="178">
        <v>17.7096</v>
      </c>
      <c r="F298" s="179"/>
      <c r="G298" s="180"/>
      <c r="M298" s="181" t="s">
        <v>414</v>
      </c>
      <c r="O298" s="168"/>
    </row>
    <row r="299" spans="1:15" ht="12.75" customHeight="1">
      <c r="A299" s="176"/>
      <c r="B299" s="177"/>
      <c r="C299" s="233" t="s">
        <v>415</v>
      </c>
      <c r="D299" s="233"/>
      <c r="E299" s="178">
        <v>4.712</v>
      </c>
      <c r="F299" s="179"/>
      <c r="G299" s="180"/>
      <c r="M299" s="181" t="s">
        <v>415</v>
      </c>
      <c r="O299" s="168"/>
    </row>
    <row r="300" spans="1:15" ht="12.75" customHeight="1">
      <c r="A300" s="176"/>
      <c r="B300" s="177"/>
      <c r="C300" s="233" t="s">
        <v>416</v>
      </c>
      <c r="D300" s="233"/>
      <c r="E300" s="178">
        <v>-14.56</v>
      </c>
      <c r="F300" s="179"/>
      <c r="G300" s="180"/>
      <c r="M300" s="181" t="s">
        <v>416</v>
      </c>
      <c r="O300" s="168"/>
    </row>
    <row r="301" spans="1:15" ht="12.75" customHeight="1">
      <c r="A301" s="176"/>
      <c r="B301" s="177"/>
      <c r="C301" s="233" t="s">
        <v>417</v>
      </c>
      <c r="D301" s="233"/>
      <c r="E301" s="178">
        <v>2.03</v>
      </c>
      <c r="F301" s="179"/>
      <c r="G301" s="180"/>
      <c r="M301" s="181" t="s">
        <v>417</v>
      </c>
      <c r="O301" s="168"/>
    </row>
    <row r="302" spans="1:104" ht="12.75">
      <c r="A302" s="169">
        <v>51</v>
      </c>
      <c r="B302" s="170" t="s">
        <v>418</v>
      </c>
      <c r="C302" s="182" t="s">
        <v>419</v>
      </c>
      <c r="D302" s="172" t="s">
        <v>162</v>
      </c>
      <c r="E302" s="173">
        <v>243.254</v>
      </c>
      <c r="F302" s="174"/>
      <c r="G302" s="175"/>
      <c r="O302" s="168">
        <v>2</v>
      </c>
      <c r="AA302" s="143">
        <v>1</v>
      </c>
      <c r="AB302" s="143">
        <v>1</v>
      </c>
      <c r="AC302" s="143">
        <v>1</v>
      </c>
      <c r="AZ302" s="143">
        <v>1</v>
      </c>
      <c r="BA302" s="143">
        <f>IF(AZ302=1,G302,0)</f>
        <v>0</v>
      </c>
      <c r="BB302" s="143">
        <f>IF(AZ302=2,G302,0)</f>
        <v>0</v>
      </c>
      <c r="BC302" s="143">
        <f>IF(AZ302=3,G302,0)</f>
        <v>0</v>
      </c>
      <c r="BD302" s="143">
        <f>IF(AZ302=4,G302,0)</f>
        <v>0</v>
      </c>
      <c r="BE302" s="143">
        <f>IF(AZ302=5,G302,0)</f>
        <v>0</v>
      </c>
      <c r="CA302" s="168">
        <v>1</v>
      </c>
      <c r="CB302" s="168">
        <v>1</v>
      </c>
      <c r="CZ302" s="143">
        <v>0.00067</v>
      </c>
    </row>
    <row r="303" spans="1:15" ht="12.75" customHeight="1">
      <c r="A303" s="176"/>
      <c r="B303" s="177"/>
      <c r="C303" s="233" t="s">
        <v>420</v>
      </c>
      <c r="D303" s="233"/>
      <c r="E303" s="178">
        <v>33.984</v>
      </c>
      <c r="F303" s="179"/>
      <c r="G303" s="180"/>
      <c r="M303" s="181" t="s">
        <v>420</v>
      </c>
      <c r="O303" s="168"/>
    </row>
    <row r="304" spans="1:15" ht="12.75" customHeight="1">
      <c r="A304" s="176"/>
      <c r="B304" s="177"/>
      <c r="C304" s="233" t="s">
        <v>421</v>
      </c>
      <c r="D304" s="233"/>
      <c r="E304" s="178">
        <v>11.57</v>
      </c>
      <c r="F304" s="179"/>
      <c r="G304" s="180"/>
      <c r="M304" s="181" t="s">
        <v>421</v>
      </c>
      <c r="O304" s="168"/>
    </row>
    <row r="305" spans="1:15" ht="12.75" customHeight="1">
      <c r="A305" s="176"/>
      <c r="B305" s="177"/>
      <c r="C305" s="233" t="s">
        <v>422</v>
      </c>
      <c r="D305" s="233"/>
      <c r="E305" s="178">
        <v>12.46</v>
      </c>
      <c r="F305" s="179"/>
      <c r="G305" s="180"/>
      <c r="M305" s="181" t="s">
        <v>422</v>
      </c>
      <c r="O305" s="168"/>
    </row>
    <row r="306" spans="1:15" ht="12.75" customHeight="1">
      <c r="A306" s="176"/>
      <c r="B306" s="177"/>
      <c r="C306" s="233" t="s">
        <v>423</v>
      </c>
      <c r="D306" s="233"/>
      <c r="E306" s="178">
        <v>61.2</v>
      </c>
      <c r="F306" s="179"/>
      <c r="G306" s="180"/>
      <c r="M306" s="181" t="s">
        <v>423</v>
      </c>
      <c r="O306" s="168"/>
    </row>
    <row r="307" spans="1:15" ht="12.75" customHeight="1">
      <c r="A307" s="176"/>
      <c r="B307" s="177"/>
      <c r="C307" s="233" t="s">
        <v>424</v>
      </c>
      <c r="D307" s="233"/>
      <c r="E307" s="178">
        <v>11.05</v>
      </c>
      <c r="F307" s="179"/>
      <c r="G307" s="180"/>
      <c r="M307" s="181" t="s">
        <v>424</v>
      </c>
      <c r="O307" s="168"/>
    </row>
    <row r="308" spans="1:15" ht="12.75" customHeight="1">
      <c r="A308" s="176"/>
      <c r="B308" s="177"/>
      <c r="C308" s="233" t="s">
        <v>425</v>
      </c>
      <c r="D308" s="233"/>
      <c r="E308" s="178">
        <v>62.9</v>
      </c>
      <c r="F308" s="179"/>
      <c r="G308" s="180"/>
      <c r="M308" s="181" t="s">
        <v>425</v>
      </c>
      <c r="O308" s="168"/>
    </row>
    <row r="309" spans="1:15" ht="12.75" customHeight="1">
      <c r="A309" s="176"/>
      <c r="B309" s="177"/>
      <c r="C309" s="233" t="s">
        <v>426</v>
      </c>
      <c r="D309" s="233"/>
      <c r="E309" s="178">
        <v>31.875</v>
      </c>
      <c r="F309" s="179"/>
      <c r="G309" s="180"/>
      <c r="M309" s="181" t="s">
        <v>426</v>
      </c>
      <c r="O309" s="168"/>
    </row>
    <row r="310" spans="1:15" ht="12.75" customHeight="1">
      <c r="A310" s="176"/>
      <c r="B310" s="177"/>
      <c r="C310" s="233" t="s">
        <v>427</v>
      </c>
      <c r="D310" s="233"/>
      <c r="E310" s="178">
        <v>13.175</v>
      </c>
      <c r="F310" s="179"/>
      <c r="G310" s="180"/>
      <c r="M310" s="181" t="s">
        <v>427</v>
      </c>
      <c r="O310" s="168"/>
    </row>
    <row r="311" spans="1:15" ht="12.75" customHeight="1">
      <c r="A311" s="176"/>
      <c r="B311" s="177"/>
      <c r="C311" s="233" t="s">
        <v>428</v>
      </c>
      <c r="D311" s="233"/>
      <c r="E311" s="178">
        <v>5.04</v>
      </c>
      <c r="F311" s="179"/>
      <c r="G311" s="180"/>
      <c r="M311" s="181" t="s">
        <v>428</v>
      </c>
      <c r="O311" s="168"/>
    </row>
    <row r="312" spans="1:104" ht="12.75">
      <c r="A312" s="169">
        <v>52</v>
      </c>
      <c r="B312" s="170" t="s">
        <v>429</v>
      </c>
      <c r="C312" s="182" t="s">
        <v>430</v>
      </c>
      <c r="D312" s="172" t="s">
        <v>100</v>
      </c>
      <c r="E312" s="173">
        <v>37.5735</v>
      </c>
      <c r="F312" s="174"/>
      <c r="G312" s="175"/>
      <c r="O312" s="168">
        <v>2</v>
      </c>
      <c r="AA312" s="143">
        <v>1</v>
      </c>
      <c r="AB312" s="143">
        <v>1</v>
      </c>
      <c r="AC312" s="143">
        <v>1</v>
      </c>
      <c r="AZ312" s="143">
        <v>1</v>
      </c>
      <c r="BA312" s="143">
        <f>IF(AZ312=1,G312,0)</f>
        <v>0</v>
      </c>
      <c r="BB312" s="143">
        <f>IF(AZ312=2,G312,0)</f>
        <v>0</v>
      </c>
      <c r="BC312" s="143">
        <f>IF(AZ312=3,G312,0)</f>
        <v>0</v>
      </c>
      <c r="BD312" s="143">
        <f>IF(AZ312=4,G312,0)</f>
        <v>0</v>
      </c>
      <c r="BE312" s="143">
        <f>IF(AZ312=5,G312,0)</f>
        <v>0</v>
      </c>
      <c r="CA312" s="168">
        <v>1</v>
      </c>
      <c r="CB312" s="168">
        <v>1</v>
      </c>
      <c r="CZ312" s="143">
        <v>0.00128</v>
      </c>
    </row>
    <row r="313" spans="1:15" ht="12.75" customHeight="1">
      <c r="A313" s="176"/>
      <c r="B313" s="177"/>
      <c r="C313" s="233" t="s">
        <v>431</v>
      </c>
      <c r="D313" s="233"/>
      <c r="E313" s="178">
        <v>11.97</v>
      </c>
      <c r="F313" s="179"/>
      <c r="G313" s="180"/>
      <c r="M313" s="181" t="s">
        <v>431</v>
      </c>
      <c r="O313" s="168"/>
    </row>
    <row r="314" spans="1:15" ht="12.75" customHeight="1">
      <c r="A314" s="176"/>
      <c r="B314" s="177"/>
      <c r="C314" s="233" t="s">
        <v>432</v>
      </c>
      <c r="D314" s="233"/>
      <c r="E314" s="178">
        <v>16.1047</v>
      </c>
      <c r="F314" s="179"/>
      <c r="G314" s="180"/>
      <c r="M314" s="181" t="s">
        <v>432</v>
      </c>
      <c r="O314" s="168"/>
    </row>
    <row r="315" spans="1:15" ht="12.75" customHeight="1">
      <c r="A315" s="176"/>
      <c r="B315" s="177"/>
      <c r="C315" s="233" t="s">
        <v>433</v>
      </c>
      <c r="D315" s="233"/>
      <c r="E315" s="178">
        <v>9.4987</v>
      </c>
      <c r="F315" s="179"/>
      <c r="G315" s="180"/>
      <c r="M315" s="181" t="s">
        <v>433</v>
      </c>
      <c r="O315" s="168"/>
    </row>
    <row r="316" spans="1:104" ht="12.75">
      <c r="A316" s="169">
        <v>53</v>
      </c>
      <c r="B316" s="170" t="s">
        <v>434</v>
      </c>
      <c r="C316" s="182" t="s">
        <v>435</v>
      </c>
      <c r="D316" s="172" t="s">
        <v>100</v>
      </c>
      <c r="E316" s="173">
        <v>6.095</v>
      </c>
      <c r="F316" s="174"/>
      <c r="G316" s="175"/>
      <c r="O316" s="168">
        <v>2</v>
      </c>
      <c r="AA316" s="143">
        <v>1</v>
      </c>
      <c r="AB316" s="143">
        <v>1</v>
      </c>
      <c r="AC316" s="143">
        <v>1</v>
      </c>
      <c r="AZ316" s="143">
        <v>1</v>
      </c>
      <c r="BA316" s="143">
        <f>IF(AZ316=1,G316,0)</f>
        <v>0</v>
      </c>
      <c r="BB316" s="143">
        <f>IF(AZ316=2,G316,0)</f>
        <v>0</v>
      </c>
      <c r="BC316" s="143">
        <f>IF(AZ316=3,G316,0)</f>
        <v>0</v>
      </c>
      <c r="BD316" s="143">
        <f>IF(AZ316=4,G316,0)</f>
        <v>0</v>
      </c>
      <c r="BE316" s="143">
        <f>IF(AZ316=5,G316,0)</f>
        <v>0</v>
      </c>
      <c r="CA316" s="168">
        <v>1</v>
      </c>
      <c r="CB316" s="168">
        <v>1</v>
      </c>
      <c r="CZ316" s="143">
        <v>0</v>
      </c>
    </row>
    <row r="317" spans="1:15" ht="12.75" customHeight="1">
      <c r="A317" s="176"/>
      <c r="B317" s="177"/>
      <c r="C317" s="233" t="s">
        <v>436</v>
      </c>
      <c r="D317" s="233"/>
      <c r="E317" s="178">
        <v>6.095</v>
      </c>
      <c r="F317" s="179"/>
      <c r="G317" s="180"/>
      <c r="M317" s="181" t="s">
        <v>436</v>
      </c>
      <c r="O317" s="168"/>
    </row>
    <row r="318" spans="1:104" ht="12.75">
      <c r="A318" s="169">
        <v>54</v>
      </c>
      <c r="B318" s="170" t="s">
        <v>437</v>
      </c>
      <c r="C318" s="182" t="s">
        <v>438</v>
      </c>
      <c r="D318" s="172" t="s">
        <v>162</v>
      </c>
      <c r="E318" s="173">
        <v>207.8365</v>
      </c>
      <c r="F318" s="174"/>
      <c r="G318" s="175"/>
      <c r="O318" s="168">
        <v>2</v>
      </c>
      <c r="AA318" s="143">
        <v>1</v>
      </c>
      <c r="AB318" s="143">
        <v>1</v>
      </c>
      <c r="AC318" s="143">
        <v>1</v>
      </c>
      <c r="AZ318" s="143">
        <v>1</v>
      </c>
      <c r="BA318" s="143">
        <f>IF(AZ318=1,G318,0)</f>
        <v>0</v>
      </c>
      <c r="BB318" s="143">
        <f>IF(AZ318=2,G318,0)</f>
        <v>0</v>
      </c>
      <c r="BC318" s="143">
        <f>IF(AZ318=3,G318,0)</f>
        <v>0</v>
      </c>
      <c r="BD318" s="143">
        <f>IF(AZ318=4,G318,0)</f>
        <v>0</v>
      </c>
      <c r="BE318" s="143">
        <f>IF(AZ318=5,G318,0)</f>
        <v>0</v>
      </c>
      <c r="CA318" s="168">
        <v>1</v>
      </c>
      <c r="CB318" s="168">
        <v>1</v>
      </c>
      <c r="CZ318" s="143">
        <v>0.00033</v>
      </c>
    </row>
    <row r="319" spans="1:15" ht="12.75" customHeight="1">
      <c r="A319" s="176"/>
      <c r="B319" s="177"/>
      <c r="C319" s="233" t="s">
        <v>439</v>
      </c>
      <c r="D319" s="233"/>
      <c r="E319" s="178">
        <v>11.4125</v>
      </c>
      <c r="F319" s="179"/>
      <c r="G319" s="180"/>
      <c r="M319" s="181" t="s">
        <v>439</v>
      </c>
      <c r="O319" s="168"/>
    </row>
    <row r="320" spans="1:15" ht="12.75" customHeight="1">
      <c r="A320" s="176"/>
      <c r="B320" s="177"/>
      <c r="C320" s="233" t="s">
        <v>440</v>
      </c>
      <c r="D320" s="233"/>
      <c r="E320" s="178">
        <v>53.664</v>
      </c>
      <c r="F320" s="179"/>
      <c r="G320" s="180"/>
      <c r="M320" s="181" t="s">
        <v>440</v>
      </c>
      <c r="O320" s="168"/>
    </row>
    <row r="321" spans="1:15" ht="12.75" customHeight="1">
      <c r="A321" s="176"/>
      <c r="B321" s="177"/>
      <c r="C321" s="233" t="s">
        <v>441</v>
      </c>
      <c r="D321" s="233"/>
      <c r="E321" s="178">
        <v>142.76</v>
      </c>
      <c r="F321" s="179"/>
      <c r="G321" s="180"/>
      <c r="M321" s="181" t="s">
        <v>441</v>
      </c>
      <c r="O321" s="168"/>
    </row>
    <row r="322" spans="1:104" ht="12.75">
      <c r="A322" s="169">
        <v>55</v>
      </c>
      <c r="B322" s="170" t="s">
        <v>442</v>
      </c>
      <c r="C322" s="182" t="s">
        <v>443</v>
      </c>
      <c r="D322" s="172" t="s">
        <v>162</v>
      </c>
      <c r="E322" s="173">
        <v>57.218</v>
      </c>
      <c r="F322" s="174"/>
      <c r="G322" s="175"/>
      <c r="O322" s="168">
        <v>2</v>
      </c>
      <c r="AA322" s="143">
        <v>1</v>
      </c>
      <c r="AB322" s="143">
        <v>1</v>
      </c>
      <c r="AC322" s="143">
        <v>1</v>
      </c>
      <c r="AZ322" s="143">
        <v>1</v>
      </c>
      <c r="BA322" s="143">
        <f>IF(AZ322=1,G322,0)</f>
        <v>0</v>
      </c>
      <c r="BB322" s="143">
        <f>IF(AZ322=2,G322,0)</f>
        <v>0</v>
      </c>
      <c r="BC322" s="143">
        <f>IF(AZ322=3,G322,0)</f>
        <v>0</v>
      </c>
      <c r="BD322" s="143">
        <f>IF(AZ322=4,G322,0)</f>
        <v>0</v>
      </c>
      <c r="BE322" s="143">
        <f>IF(AZ322=5,G322,0)</f>
        <v>0</v>
      </c>
      <c r="CA322" s="168">
        <v>1</v>
      </c>
      <c r="CB322" s="168">
        <v>1</v>
      </c>
      <c r="CZ322" s="143">
        <v>0.00033</v>
      </c>
    </row>
    <row r="323" spans="1:15" ht="12.75" customHeight="1">
      <c r="A323" s="176"/>
      <c r="B323" s="177"/>
      <c r="C323" s="233" t="s">
        <v>444</v>
      </c>
      <c r="D323" s="233"/>
      <c r="E323" s="178">
        <v>57.218</v>
      </c>
      <c r="F323" s="179"/>
      <c r="G323" s="180"/>
      <c r="M323" s="181" t="s">
        <v>444</v>
      </c>
      <c r="O323" s="168"/>
    </row>
    <row r="324" spans="1:104" ht="12.75">
      <c r="A324" s="169">
        <v>56</v>
      </c>
      <c r="B324" s="170" t="s">
        <v>445</v>
      </c>
      <c r="C324" s="182" t="s">
        <v>446</v>
      </c>
      <c r="D324" s="172" t="s">
        <v>162</v>
      </c>
      <c r="E324" s="173">
        <v>26.56</v>
      </c>
      <c r="F324" s="174"/>
      <c r="G324" s="175"/>
      <c r="O324" s="168">
        <v>2</v>
      </c>
      <c r="AA324" s="143">
        <v>1</v>
      </c>
      <c r="AB324" s="143">
        <v>1</v>
      </c>
      <c r="AC324" s="143">
        <v>1</v>
      </c>
      <c r="AZ324" s="143">
        <v>1</v>
      </c>
      <c r="BA324" s="143">
        <f>IF(AZ324=1,G324,0)</f>
        <v>0</v>
      </c>
      <c r="BB324" s="143">
        <f>IF(AZ324=2,G324,0)</f>
        <v>0</v>
      </c>
      <c r="BC324" s="143">
        <f>IF(AZ324=3,G324,0)</f>
        <v>0</v>
      </c>
      <c r="BD324" s="143">
        <f>IF(AZ324=4,G324,0)</f>
        <v>0</v>
      </c>
      <c r="BE324" s="143">
        <f>IF(AZ324=5,G324,0)</f>
        <v>0</v>
      </c>
      <c r="CA324" s="168">
        <v>1</v>
      </c>
      <c r="CB324" s="168">
        <v>1</v>
      </c>
      <c r="CZ324" s="143">
        <v>0.00033</v>
      </c>
    </row>
    <row r="325" spans="1:15" ht="12.75" customHeight="1">
      <c r="A325" s="176"/>
      <c r="B325" s="177"/>
      <c r="C325" s="233" t="s">
        <v>447</v>
      </c>
      <c r="D325" s="233"/>
      <c r="E325" s="178">
        <v>26.56</v>
      </c>
      <c r="F325" s="179"/>
      <c r="G325" s="180"/>
      <c r="M325" s="181" t="s">
        <v>447</v>
      </c>
      <c r="O325" s="168"/>
    </row>
    <row r="326" spans="1:104" ht="12.75">
      <c r="A326" s="169">
        <v>57</v>
      </c>
      <c r="B326" s="170" t="s">
        <v>448</v>
      </c>
      <c r="C326" s="182" t="s">
        <v>449</v>
      </c>
      <c r="D326" s="172" t="s">
        <v>162</v>
      </c>
      <c r="E326" s="173">
        <v>144.21</v>
      </c>
      <c r="F326" s="174"/>
      <c r="G326" s="175"/>
      <c r="O326" s="168">
        <v>2</v>
      </c>
      <c r="AA326" s="143">
        <v>1</v>
      </c>
      <c r="AB326" s="143">
        <v>1</v>
      </c>
      <c r="AC326" s="143">
        <v>1</v>
      </c>
      <c r="AZ326" s="143">
        <v>1</v>
      </c>
      <c r="BA326" s="143">
        <f>IF(AZ326=1,G326,0)</f>
        <v>0</v>
      </c>
      <c r="BB326" s="143">
        <f>IF(AZ326=2,G326,0)</f>
        <v>0</v>
      </c>
      <c r="BC326" s="143">
        <f>IF(AZ326=3,G326,0)</f>
        <v>0</v>
      </c>
      <c r="BD326" s="143">
        <f>IF(AZ326=4,G326,0)</f>
        <v>0</v>
      </c>
      <c r="BE326" s="143">
        <f>IF(AZ326=5,G326,0)</f>
        <v>0</v>
      </c>
      <c r="CA326" s="168">
        <v>1</v>
      </c>
      <c r="CB326" s="168">
        <v>1</v>
      </c>
      <c r="CZ326" s="143">
        <v>0.00067</v>
      </c>
    </row>
    <row r="327" spans="1:15" ht="12.75" customHeight="1">
      <c r="A327" s="176"/>
      <c r="B327" s="177"/>
      <c r="C327" s="233" t="s">
        <v>450</v>
      </c>
      <c r="D327" s="233"/>
      <c r="E327" s="178">
        <v>14.96</v>
      </c>
      <c r="F327" s="179"/>
      <c r="G327" s="180"/>
      <c r="M327" s="181" t="s">
        <v>450</v>
      </c>
      <c r="O327" s="168"/>
    </row>
    <row r="328" spans="1:15" ht="12.75" customHeight="1">
      <c r="A328" s="176"/>
      <c r="B328" s="177"/>
      <c r="C328" s="233" t="s">
        <v>451</v>
      </c>
      <c r="D328" s="233"/>
      <c r="E328" s="178">
        <v>9.79</v>
      </c>
      <c r="F328" s="179"/>
      <c r="G328" s="180"/>
      <c r="M328" s="181" t="s">
        <v>451</v>
      </c>
      <c r="O328" s="168"/>
    </row>
    <row r="329" spans="1:15" ht="12.75" customHeight="1">
      <c r="A329" s="176"/>
      <c r="B329" s="177"/>
      <c r="C329" s="233" t="s">
        <v>452</v>
      </c>
      <c r="D329" s="233"/>
      <c r="E329" s="178">
        <v>31.02</v>
      </c>
      <c r="F329" s="179"/>
      <c r="G329" s="180"/>
      <c r="M329" s="181" t="s">
        <v>452</v>
      </c>
      <c r="O329" s="168"/>
    </row>
    <row r="330" spans="1:15" ht="12.75" customHeight="1">
      <c r="A330" s="176"/>
      <c r="B330" s="177"/>
      <c r="C330" s="233" t="s">
        <v>453</v>
      </c>
      <c r="D330" s="233"/>
      <c r="E330" s="178">
        <v>14.96</v>
      </c>
      <c r="F330" s="179"/>
      <c r="G330" s="180"/>
      <c r="M330" s="181" t="s">
        <v>453</v>
      </c>
      <c r="O330" s="168"/>
    </row>
    <row r="331" spans="1:15" ht="12.75" customHeight="1">
      <c r="A331" s="176"/>
      <c r="B331" s="177"/>
      <c r="C331" s="233" t="s">
        <v>454</v>
      </c>
      <c r="D331" s="233"/>
      <c r="E331" s="178">
        <v>9.35</v>
      </c>
      <c r="F331" s="179"/>
      <c r="G331" s="180"/>
      <c r="M331" s="181" t="s">
        <v>454</v>
      </c>
      <c r="O331" s="168"/>
    </row>
    <row r="332" spans="1:15" ht="12.75" customHeight="1">
      <c r="A332" s="176"/>
      <c r="B332" s="177"/>
      <c r="C332" s="233" t="s">
        <v>452</v>
      </c>
      <c r="D332" s="233"/>
      <c r="E332" s="178">
        <v>31.02</v>
      </c>
      <c r="F332" s="179"/>
      <c r="G332" s="180"/>
      <c r="M332" s="181" t="s">
        <v>452</v>
      </c>
      <c r="O332" s="168"/>
    </row>
    <row r="333" spans="1:15" ht="12.75" customHeight="1">
      <c r="A333" s="176"/>
      <c r="B333" s="177"/>
      <c r="C333" s="233" t="s">
        <v>454</v>
      </c>
      <c r="D333" s="233"/>
      <c r="E333" s="178">
        <v>9.35</v>
      </c>
      <c r="F333" s="179"/>
      <c r="G333" s="180"/>
      <c r="M333" s="181" t="s">
        <v>454</v>
      </c>
      <c r="O333" s="168"/>
    </row>
    <row r="334" spans="1:15" ht="12.75" customHeight="1">
      <c r="A334" s="176"/>
      <c r="B334" s="177"/>
      <c r="C334" s="233" t="s">
        <v>455</v>
      </c>
      <c r="D334" s="233"/>
      <c r="E334" s="178">
        <v>23.76</v>
      </c>
      <c r="F334" s="179"/>
      <c r="G334" s="180"/>
      <c r="M334" s="181" t="s">
        <v>455</v>
      </c>
      <c r="O334" s="168"/>
    </row>
    <row r="335" spans="1:104" ht="12.75">
      <c r="A335" s="169">
        <v>58</v>
      </c>
      <c r="B335" s="170" t="s">
        <v>456</v>
      </c>
      <c r="C335" s="182" t="s">
        <v>457</v>
      </c>
      <c r="D335" s="172" t="s">
        <v>162</v>
      </c>
      <c r="E335" s="173">
        <v>23.364</v>
      </c>
      <c r="F335" s="174"/>
      <c r="G335" s="175"/>
      <c r="O335" s="168">
        <v>2</v>
      </c>
      <c r="AA335" s="143">
        <v>1</v>
      </c>
      <c r="AB335" s="143">
        <v>1</v>
      </c>
      <c r="AC335" s="143">
        <v>1</v>
      </c>
      <c r="AZ335" s="143">
        <v>1</v>
      </c>
      <c r="BA335" s="143">
        <f>IF(AZ335=1,G335,0)</f>
        <v>0</v>
      </c>
      <c r="BB335" s="143">
        <f>IF(AZ335=2,G335,0)</f>
        <v>0</v>
      </c>
      <c r="BC335" s="143">
        <f>IF(AZ335=3,G335,0)</f>
        <v>0</v>
      </c>
      <c r="BD335" s="143">
        <f>IF(AZ335=4,G335,0)</f>
        <v>0</v>
      </c>
      <c r="BE335" s="143">
        <f>IF(AZ335=5,G335,0)</f>
        <v>0</v>
      </c>
      <c r="CA335" s="168">
        <v>1</v>
      </c>
      <c r="CB335" s="168">
        <v>1</v>
      </c>
      <c r="CZ335" s="143">
        <v>0.00067</v>
      </c>
    </row>
    <row r="336" spans="1:15" ht="12.75" customHeight="1">
      <c r="A336" s="176"/>
      <c r="B336" s="177"/>
      <c r="C336" s="233" t="s">
        <v>458</v>
      </c>
      <c r="D336" s="233"/>
      <c r="E336" s="178">
        <v>19.76</v>
      </c>
      <c r="F336" s="179"/>
      <c r="G336" s="180"/>
      <c r="M336" s="181" t="s">
        <v>458</v>
      </c>
      <c r="O336" s="168"/>
    </row>
    <row r="337" spans="1:15" ht="12.75" customHeight="1">
      <c r="A337" s="176"/>
      <c r="B337" s="177"/>
      <c r="C337" s="233" t="s">
        <v>459</v>
      </c>
      <c r="D337" s="233"/>
      <c r="E337" s="178">
        <v>-7.304</v>
      </c>
      <c r="F337" s="179"/>
      <c r="G337" s="180"/>
      <c r="M337" s="181" t="s">
        <v>459</v>
      </c>
      <c r="O337" s="168"/>
    </row>
    <row r="338" spans="1:15" ht="12.75" customHeight="1">
      <c r="A338" s="176"/>
      <c r="B338" s="177"/>
      <c r="C338" s="233" t="s">
        <v>460</v>
      </c>
      <c r="D338" s="233"/>
      <c r="E338" s="178">
        <v>14.56</v>
      </c>
      <c r="F338" s="179"/>
      <c r="G338" s="180"/>
      <c r="M338" s="181" t="s">
        <v>460</v>
      </c>
      <c r="O338" s="168"/>
    </row>
    <row r="339" spans="1:15" ht="12.75" customHeight="1">
      <c r="A339" s="176"/>
      <c r="B339" s="177"/>
      <c r="C339" s="233" t="s">
        <v>461</v>
      </c>
      <c r="D339" s="233"/>
      <c r="E339" s="178">
        <v>-3.652</v>
      </c>
      <c r="F339" s="179"/>
      <c r="G339" s="180"/>
      <c r="M339" s="181" t="s">
        <v>461</v>
      </c>
      <c r="O339" s="168"/>
    </row>
    <row r="340" spans="1:104" ht="12.75">
      <c r="A340" s="169">
        <v>59</v>
      </c>
      <c r="B340" s="170" t="s">
        <v>462</v>
      </c>
      <c r="C340" s="182" t="s">
        <v>463</v>
      </c>
      <c r="D340" s="172" t="s">
        <v>162</v>
      </c>
      <c r="E340" s="173">
        <v>101.49</v>
      </c>
      <c r="F340" s="174"/>
      <c r="G340" s="175"/>
      <c r="O340" s="168">
        <v>2</v>
      </c>
      <c r="AA340" s="143">
        <v>1</v>
      </c>
      <c r="AB340" s="143">
        <v>0</v>
      </c>
      <c r="AC340" s="143">
        <v>0</v>
      </c>
      <c r="AZ340" s="143">
        <v>1</v>
      </c>
      <c r="BA340" s="143">
        <f>IF(AZ340=1,G340,0)</f>
        <v>0</v>
      </c>
      <c r="BB340" s="143">
        <f>IF(AZ340=2,G340,0)</f>
        <v>0</v>
      </c>
      <c r="BC340" s="143">
        <f>IF(AZ340=3,G340,0)</f>
        <v>0</v>
      </c>
      <c r="BD340" s="143">
        <f>IF(AZ340=4,G340,0)</f>
        <v>0</v>
      </c>
      <c r="BE340" s="143">
        <f>IF(AZ340=5,G340,0)</f>
        <v>0</v>
      </c>
      <c r="CA340" s="168">
        <v>1</v>
      </c>
      <c r="CB340" s="168">
        <v>0</v>
      </c>
      <c r="CZ340" s="143">
        <v>0.00033</v>
      </c>
    </row>
    <row r="341" spans="1:15" ht="12.75" customHeight="1">
      <c r="A341" s="176"/>
      <c r="B341" s="177"/>
      <c r="C341" s="233" t="s">
        <v>464</v>
      </c>
      <c r="D341" s="233"/>
      <c r="E341" s="178">
        <v>101.49</v>
      </c>
      <c r="F341" s="179"/>
      <c r="G341" s="180"/>
      <c r="M341" s="181" t="s">
        <v>464</v>
      </c>
      <c r="O341" s="168"/>
    </row>
    <row r="342" spans="1:104" ht="12.75">
      <c r="A342" s="169">
        <v>60</v>
      </c>
      <c r="B342" s="170" t="s">
        <v>465</v>
      </c>
      <c r="C342" s="182" t="s">
        <v>466</v>
      </c>
      <c r="D342" s="172" t="s">
        <v>100</v>
      </c>
      <c r="E342" s="173">
        <v>0.1975</v>
      </c>
      <c r="F342" s="174"/>
      <c r="G342" s="175"/>
      <c r="O342" s="168">
        <v>2</v>
      </c>
      <c r="AA342" s="143">
        <v>1</v>
      </c>
      <c r="AB342" s="143">
        <v>1</v>
      </c>
      <c r="AC342" s="143">
        <v>1</v>
      </c>
      <c r="AZ342" s="143">
        <v>1</v>
      </c>
      <c r="BA342" s="143">
        <f>IF(AZ342=1,G342,0)</f>
        <v>0</v>
      </c>
      <c r="BB342" s="143">
        <f>IF(AZ342=2,G342,0)</f>
        <v>0</v>
      </c>
      <c r="BC342" s="143">
        <f>IF(AZ342=3,G342,0)</f>
        <v>0</v>
      </c>
      <c r="BD342" s="143">
        <f>IF(AZ342=4,G342,0)</f>
        <v>0</v>
      </c>
      <c r="BE342" s="143">
        <f>IF(AZ342=5,G342,0)</f>
        <v>0</v>
      </c>
      <c r="CA342" s="168">
        <v>1</v>
      </c>
      <c r="CB342" s="168">
        <v>1</v>
      </c>
      <c r="CZ342" s="143">
        <v>0.00666</v>
      </c>
    </row>
    <row r="343" spans="1:15" ht="12.75" customHeight="1">
      <c r="A343" s="176"/>
      <c r="B343" s="177"/>
      <c r="C343" s="233" t="s">
        <v>467</v>
      </c>
      <c r="D343" s="233"/>
      <c r="E343" s="178">
        <v>0</v>
      </c>
      <c r="F343" s="179"/>
      <c r="G343" s="180"/>
      <c r="M343" s="181" t="s">
        <v>467</v>
      </c>
      <c r="O343" s="168"/>
    </row>
    <row r="344" spans="1:15" ht="12.75" customHeight="1">
      <c r="A344" s="176"/>
      <c r="B344" s="177"/>
      <c r="C344" s="233" t="s">
        <v>468</v>
      </c>
      <c r="D344" s="233"/>
      <c r="E344" s="178">
        <v>0.1975</v>
      </c>
      <c r="F344" s="179"/>
      <c r="G344" s="180"/>
      <c r="M344" s="181" t="s">
        <v>468</v>
      </c>
      <c r="O344" s="168"/>
    </row>
    <row r="345" spans="1:104" ht="22.5">
      <c r="A345" s="169">
        <v>61</v>
      </c>
      <c r="B345" s="170" t="s">
        <v>469</v>
      </c>
      <c r="C345" s="182" t="s">
        <v>470</v>
      </c>
      <c r="D345" s="172" t="s">
        <v>100</v>
      </c>
      <c r="E345" s="173">
        <v>14.4304</v>
      </c>
      <c r="F345" s="174"/>
      <c r="G345" s="175"/>
      <c r="O345" s="168">
        <v>2</v>
      </c>
      <c r="AA345" s="143">
        <v>1</v>
      </c>
      <c r="AB345" s="143">
        <v>1</v>
      </c>
      <c r="AC345" s="143">
        <v>1</v>
      </c>
      <c r="AZ345" s="143">
        <v>1</v>
      </c>
      <c r="BA345" s="143">
        <f>IF(AZ345=1,G345,0)</f>
        <v>0</v>
      </c>
      <c r="BB345" s="143">
        <f>IF(AZ345=2,G345,0)</f>
        <v>0</v>
      </c>
      <c r="BC345" s="143">
        <f>IF(AZ345=3,G345,0)</f>
        <v>0</v>
      </c>
      <c r="BD345" s="143">
        <f>IF(AZ345=4,G345,0)</f>
        <v>0</v>
      </c>
      <c r="BE345" s="143">
        <f>IF(AZ345=5,G345,0)</f>
        <v>0</v>
      </c>
      <c r="CA345" s="168">
        <v>1</v>
      </c>
      <c r="CB345" s="168">
        <v>1</v>
      </c>
      <c r="CZ345" s="143">
        <v>0</v>
      </c>
    </row>
    <row r="346" spans="1:15" ht="12.75" customHeight="1">
      <c r="A346" s="176"/>
      <c r="B346" s="177"/>
      <c r="C346" s="233" t="s">
        <v>471</v>
      </c>
      <c r="D346" s="233"/>
      <c r="E346" s="178">
        <v>2.852</v>
      </c>
      <c r="F346" s="179"/>
      <c r="G346" s="180"/>
      <c r="M346" s="181" t="s">
        <v>471</v>
      </c>
      <c r="O346" s="168"/>
    </row>
    <row r="347" spans="1:15" ht="12.75" customHeight="1">
      <c r="A347" s="176"/>
      <c r="B347" s="177"/>
      <c r="C347" s="233" t="s">
        <v>472</v>
      </c>
      <c r="D347" s="233"/>
      <c r="E347" s="178">
        <v>8.34</v>
      </c>
      <c r="F347" s="179"/>
      <c r="G347" s="180"/>
      <c r="M347" s="181" t="s">
        <v>472</v>
      </c>
      <c r="O347" s="168"/>
    </row>
    <row r="348" spans="1:15" ht="12.75" customHeight="1">
      <c r="A348" s="176"/>
      <c r="B348" s="177"/>
      <c r="C348" s="233" t="s">
        <v>473</v>
      </c>
      <c r="D348" s="233"/>
      <c r="E348" s="178">
        <v>3.2384</v>
      </c>
      <c r="F348" s="179"/>
      <c r="G348" s="180"/>
      <c r="M348" s="181" t="s">
        <v>473</v>
      </c>
      <c r="O348" s="168"/>
    </row>
    <row r="349" spans="1:104" ht="22.5">
      <c r="A349" s="169">
        <v>62</v>
      </c>
      <c r="B349" s="170" t="s">
        <v>474</v>
      </c>
      <c r="C349" s="182" t="s">
        <v>475</v>
      </c>
      <c r="D349" s="172" t="s">
        <v>162</v>
      </c>
      <c r="E349" s="173">
        <v>160.08</v>
      </c>
      <c r="F349" s="174"/>
      <c r="G349" s="175"/>
      <c r="O349" s="168">
        <v>2</v>
      </c>
      <c r="AA349" s="143">
        <v>1</v>
      </c>
      <c r="AB349" s="143">
        <v>1</v>
      </c>
      <c r="AC349" s="143">
        <v>1</v>
      </c>
      <c r="AZ349" s="143">
        <v>1</v>
      </c>
      <c r="BA349" s="143">
        <f>IF(AZ349=1,G349,0)</f>
        <v>0</v>
      </c>
      <c r="BB349" s="143">
        <f>IF(AZ349=2,G349,0)</f>
        <v>0</v>
      </c>
      <c r="BC349" s="143">
        <f>IF(AZ349=3,G349,0)</f>
        <v>0</v>
      </c>
      <c r="BD349" s="143">
        <f>IF(AZ349=4,G349,0)</f>
        <v>0</v>
      </c>
      <c r="BE349" s="143">
        <f>IF(AZ349=5,G349,0)</f>
        <v>0</v>
      </c>
      <c r="CA349" s="168">
        <v>1</v>
      </c>
      <c r="CB349" s="168">
        <v>1</v>
      </c>
      <c r="CZ349" s="143">
        <v>0</v>
      </c>
    </row>
    <row r="350" spans="1:15" ht="12.75" customHeight="1">
      <c r="A350" s="176"/>
      <c r="B350" s="177"/>
      <c r="C350" s="233" t="s">
        <v>476</v>
      </c>
      <c r="D350" s="233"/>
      <c r="E350" s="178">
        <v>35.65</v>
      </c>
      <c r="F350" s="179"/>
      <c r="G350" s="180"/>
      <c r="M350" s="181" t="s">
        <v>476</v>
      </c>
      <c r="O350" s="168"/>
    </row>
    <row r="351" spans="1:15" ht="12.75" customHeight="1">
      <c r="A351" s="176"/>
      <c r="B351" s="177"/>
      <c r="C351" s="233" t="s">
        <v>477</v>
      </c>
      <c r="D351" s="233"/>
      <c r="E351" s="178">
        <v>83.95</v>
      </c>
      <c r="F351" s="179"/>
      <c r="G351" s="180"/>
      <c r="M351" s="181" t="s">
        <v>477</v>
      </c>
      <c r="O351" s="168"/>
    </row>
    <row r="352" spans="1:15" ht="12.75" customHeight="1">
      <c r="A352" s="176"/>
      <c r="B352" s="177"/>
      <c r="C352" s="233" t="s">
        <v>478</v>
      </c>
      <c r="D352" s="233"/>
      <c r="E352" s="178">
        <v>40.48</v>
      </c>
      <c r="F352" s="179"/>
      <c r="G352" s="180"/>
      <c r="M352" s="181" t="s">
        <v>478</v>
      </c>
      <c r="O352" s="168"/>
    </row>
    <row r="353" spans="1:104" ht="12.75">
      <c r="A353" s="169">
        <v>63</v>
      </c>
      <c r="B353" s="170" t="s">
        <v>479</v>
      </c>
      <c r="C353" s="182" t="s">
        <v>480</v>
      </c>
      <c r="D353" s="172" t="s">
        <v>100</v>
      </c>
      <c r="E353" s="173">
        <v>7.1948</v>
      </c>
      <c r="F353" s="174"/>
      <c r="G353" s="175"/>
      <c r="O353" s="168">
        <v>2</v>
      </c>
      <c r="AA353" s="143">
        <v>1</v>
      </c>
      <c r="AB353" s="143">
        <v>1</v>
      </c>
      <c r="AC353" s="143">
        <v>1</v>
      </c>
      <c r="AZ353" s="143">
        <v>1</v>
      </c>
      <c r="BA353" s="143">
        <f>IF(AZ353=1,G353,0)</f>
        <v>0</v>
      </c>
      <c r="BB353" s="143">
        <f>IF(AZ353=2,G353,0)</f>
        <v>0</v>
      </c>
      <c r="BC353" s="143">
        <f>IF(AZ353=3,G353,0)</f>
        <v>0</v>
      </c>
      <c r="BD353" s="143">
        <f>IF(AZ353=4,G353,0)</f>
        <v>0</v>
      </c>
      <c r="BE353" s="143">
        <f>IF(AZ353=5,G353,0)</f>
        <v>0</v>
      </c>
      <c r="CA353" s="168">
        <v>1</v>
      </c>
      <c r="CB353" s="168">
        <v>1</v>
      </c>
      <c r="CZ353" s="143">
        <v>0</v>
      </c>
    </row>
    <row r="354" spans="1:15" ht="12.75" customHeight="1">
      <c r="A354" s="176"/>
      <c r="B354" s="177"/>
      <c r="C354" s="233" t="s">
        <v>481</v>
      </c>
      <c r="D354" s="233"/>
      <c r="E354" s="178">
        <v>2.1</v>
      </c>
      <c r="F354" s="179"/>
      <c r="G354" s="180"/>
      <c r="M354" s="181" t="s">
        <v>481</v>
      </c>
      <c r="O354" s="168"/>
    </row>
    <row r="355" spans="1:15" ht="12.75" customHeight="1">
      <c r="A355" s="176"/>
      <c r="B355" s="177"/>
      <c r="C355" s="233" t="s">
        <v>482</v>
      </c>
      <c r="D355" s="233"/>
      <c r="E355" s="178">
        <v>2.3205</v>
      </c>
      <c r="F355" s="179"/>
      <c r="G355" s="180"/>
      <c r="M355" s="181" t="s">
        <v>482</v>
      </c>
      <c r="O355" s="168"/>
    </row>
    <row r="356" spans="1:15" ht="12.75" customHeight="1">
      <c r="A356" s="176"/>
      <c r="B356" s="177"/>
      <c r="C356" s="233" t="s">
        <v>483</v>
      </c>
      <c r="D356" s="233"/>
      <c r="E356" s="178">
        <v>2.1667</v>
      </c>
      <c r="F356" s="179"/>
      <c r="G356" s="180"/>
      <c r="M356" s="181" t="s">
        <v>483</v>
      </c>
      <c r="O356" s="168"/>
    </row>
    <row r="357" spans="1:15" ht="12.75" customHeight="1">
      <c r="A357" s="176"/>
      <c r="B357" s="177"/>
      <c r="C357" s="233" t="s">
        <v>484</v>
      </c>
      <c r="D357" s="233"/>
      <c r="E357" s="178">
        <v>0.6075</v>
      </c>
      <c r="F357" s="179"/>
      <c r="G357" s="180"/>
      <c r="M357" s="181" t="s">
        <v>484</v>
      </c>
      <c r="O357" s="168"/>
    </row>
    <row r="358" spans="1:104" ht="12.75">
      <c r="A358" s="169">
        <v>64</v>
      </c>
      <c r="B358" s="170" t="s">
        <v>485</v>
      </c>
      <c r="C358" s="182" t="s">
        <v>486</v>
      </c>
      <c r="D358" s="172" t="s">
        <v>89</v>
      </c>
      <c r="E358" s="173">
        <v>24</v>
      </c>
      <c r="F358" s="174"/>
      <c r="G358" s="175"/>
      <c r="O358" s="168">
        <v>2</v>
      </c>
      <c r="AA358" s="143">
        <v>1</v>
      </c>
      <c r="AB358" s="143">
        <v>1</v>
      </c>
      <c r="AC358" s="143">
        <v>1</v>
      </c>
      <c r="AZ358" s="143">
        <v>1</v>
      </c>
      <c r="BA358" s="143">
        <f>IF(AZ358=1,G358,0)</f>
        <v>0</v>
      </c>
      <c r="BB358" s="143">
        <f>IF(AZ358=2,G358,0)</f>
        <v>0</v>
      </c>
      <c r="BC358" s="143">
        <f>IF(AZ358=3,G358,0)</f>
        <v>0</v>
      </c>
      <c r="BD358" s="143">
        <f>IF(AZ358=4,G358,0)</f>
        <v>0</v>
      </c>
      <c r="BE358" s="143">
        <f>IF(AZ358=5,G358,0)</f>
        <v>0</v>
      </c>
      <c r="CA358" s="168">
        <v>1</v>
      </c>
      <c r="CB358" s="168">
        <v>1</v>
      </c>
      <c r="CZ358" s="143">
        <v>0</v>
      </c>
    </row>
    <row r="359" spans="1:15" ht="12.75" customHeight="1">
      <c r="A359" s="176"/>
      <c r="B359" s="177"/>
      <c r="C359" s="233" t="s">
        <v>487</v>
      </c>
      <c r="D359" s="233"/>
      <c r="E359" s="178">
        <v>10</v>
      </c>
      <c r="F359" s="179"/>
      <c r="G359" s="180"/>
      <c r="M359" s="181" t="s">
        <v>487</v>
      </c>
      <c r="O359" s="168"/>
    </row>
    <row r="360" spans="1:15" ht="12.75" customHeight="1">
      <c r="A360" s="176"/>
      <c r="B360" s="177"/>
      <c r="C360" s="233" t="s">
        <v>488</v>
      </c>
      <c r="D360" s="233"/>
      <c r="E360" s="178">
        <v>14</v>
      </c>
      <c r="F360" s="179"/>
      <c r="G360" s="180"/>
      <c r="M360" s="181" t="s">
        <v>488</v>
      </c>
      <c r="O360" s="168"/>
    </row>
    <row r="361" spans="1:104" ht="12.75">
      <c r="A361" s="169">
        <v>65</v>
      </c>
      <c r="B361" s="170" t="s">
        <v>489</v>
      </c>
      <c r="C361" s="182" t="s">
        <v>490</v>
      </c>
      <c r="D361" s="172" t="s">
        <v>162</v>
      </c>
      <c r="E361" s="173">
        <v>3.36</v>
      </c>
      <c r="F361" s="174"/>
      <c r="G361" s="175"/>
      <c r="O361" s="168">
        <v>2</v>
      </c>
      <c r="AA361" s="143">
        <v>1</v>
      </c>
      <c r="AB361" s="143">
        <v>1</v>
      </c>
      <c r="AC361" s="143">
        <v>1</v>
      </c>
      <c r="AZ361" s="143">
        <v>1</v>
      </c>
      <c r="BA361" s="143">
        <f>IF(AZ361=1,G361,0)</f>
        <v>0</v>
      </c>
      <c r="BB361" s="143">
        <f>IF(AZ361=2,G361,0)</f>
        <v>0</v>
      </c>
      <c r="BC361" s="143">
        <f>IF(AZ361=3,G361,0)</f>
        <v>0</v>
      </c>
      <c r="BD361" s="143">
        <f>IF(AZ361=4,G361,0)</f>
        <v>0</v>
      </c>
      <c r="BE361" s="143">
        <f>IF(AZ361=5,G361,0)</f>
        <v>0</v>
      </c>
      <c r="CA361" s="168">
        <v>1</v>
      </c>
      <c r="CB361" s="168">
        <v>1</v>
      </c>
      <c r="CZ361" s="143">
        <v>0.001</v>
      </c>
    </row>
    <row r="362" spans="1:15" ht="12.75" customHeight="1">
      <c r="A362" s="176"/>
      <c r="B362" s="177"/>
      <c r="C362" s="233" t="s">
        <v>491</v>
      </c>
      <c r="D362" s="233"/>
      <c r="E362" s="178">
        <v>3.36</v>
      </c>
      <c r="F362" s="179"/>
      <c r="G362" s="180"/>
      <c r="M362" s="181" t="s">
        <v>491</v>
      </c>
      <c r="O362" s="168"/>
    </row>
    <row r="363" spans="1:104" ht="12.75">
      <c r="A363" s="169">
        <v>66</v>
      </c>
      <c r="B363" s="170" t="s">
        <v>492</v>
      </c>
      <c r="C363" s="182" t="s">
        <v>493</v>
      </c>
      <c r="D363" s="172" t="s">
        <v>162</v>
      </c>
      <c r="E363" s="173">
        <v>16.32</v>
      </c>
      <c r="F363" s="174"/>
      <c r="G363" s="175"/>
      <c r="O363" s="168">
        <v>2</v>
      </c>
      <c r="AA363" s="143">
        <v>1</v>
      </c>
      <c r="AB363" s="143">
        <v>1</v>
      </c>
      <c r="AC363" s="143">
        <v>1</v>
      </c>
      <c r="AZ363" s="143">
        <v>1</v>
      </c>
      <c r="BA363" s="143">
        <f>IF(AZ363=1,G363,0)</f>
        <v>0</v>
      </c>
      <c r="BB363" s="143">
        <f>IF(AZ363=2,G363,0)</f>
        <v>0</v>
      </c>
      <c r="BC363" s="143">
        <f>IF(AZ363=3,G363,0)</f>
        <v>0</v>
      </c>
      <c r="BD363" s="143">
        <f>IF(AZ363=4,G363,0)</f>
        <v>0</v>
      </c>
      <c r="BE363" s="143">
        <f>IF(AZ363=5,G363,0)</f>
        <v>0</v>
      </c>
      <c r="CA363" s="168">
        <v>1</v>
      </c>
      <c r="CB363" s="168">
        <v>1</v>
      </c>
      <c r="CZ363" s="143">
        <v>0.00056</v>
      </c>
    </row>
    <row r="364" spans="1:15" ht="12.75" customHeight="1">
      <c r="A364" s="176"/>
      <c r="B364" s="177"/>
      <c r="C364" s="233" t="s">
        <v>494</v>
      </c>
      <c r="D364" s="233"/>
      <c r="E364" s="178">
        <v>16.32</v>
      </c>
      <c r="F364" s="179"/>
      <c r="G364" s="180"/>
      <c r="M364" s="181" t="s">
        <v>494</v>
      </c>
      <c r="O364" s="168"/>
    </row>
    <row r="365" spans="1:104" ht="12.75">
      <c r="A365" s="169">
        <v>67</v>
      </c>
      <c r="B365" s="170" t="s">
        <v>495</v>
      </c>
      <c r="C365" s="182" t="s">
        <v>496</v>
      </c>
      <c r="D365" s="172" t="s">
        <v>162</v>
      </c>
      <c r="E365" s="173">
        <v>14.608</v>
      </c>
      <c r="F365" s="174"/>
      <c r="G365" s="175"/>
      <c r="O365" s="168">
        <v>2</v>
      </c>
      <c r="AA365" s="143">
        <v>1</v>
      </c>
      <c r="AB365" s="143">
        <v>1</v>
      </c>
      <c r="AC365" s="143">
        <v>1</v>
      </c>
      <c r="AZ365" s="143">
        <v>1</v>
      </c>
      <c r="BA365" s="143">
        <f>IF(AZ365=1,G365,0)</f>
        <v>0</v>
      </c>
      <c r="BB365" s="143">
        <f>IF(AZ365=2,G365,0)</f>
        <v>0</v>
      </c>
      <c r="BC365" s="143">
        <f>IF(AZ365=3,G365,0)</f>
        <v>0</v>
      </c>
      <c r="BD365" s="143">
        <f>IF(AZ365=4,G365,0)</f>
        <v>0</v>
      </c>
      <c r="BE365" s="143">
        <f>IF(AZ365=5,G365,0)</f>
        <v>0</v>
      </c>
      <c r="CA365" s="168">
        <v>1</v>
      </c>
      <c r="CB365" s="168">
        <v>1</v>
      </c>
      <c r="CZ365" s="143">
        <v>0.001</v>
      </c>
    </row>
    <row r="366" spans="1:15" ht="12.75" customHeight="1">
      <c r="A366" s="176"/>
      <c r="B366" s="177"/>
      <c r="C366" s="233" t="s">
        <v>497</v>
      </c>
      <c r="D366" s="233"/>
      <c r="E366" s="178">
        <v>14.608</v>
      </c>
      <c r="F366" s="179"/>
      <c r="G366" s="180"/>
      <c r="M366" s="181" t="s">
        <v>497</v>
      </c>
      <c r="O366" s="168"/>
    </row>
    <row r="367" spans="1:104" ht="12.75">
      <c r="A367" s="169">
        <v>68</v>
      </c>
      <c r="B367" s="170" t="s">
        <v>498</v>
      </c>
      <c r="C367" s="182" t="s">
        <v>499</v>
      </c>
      <c r="D367" s="172" t="s">
        <v>216</v>
      </c>
      <c r="E367" s="173">
        <v>320</v>
      </c>
      <c r="F367" s="174"/>
      <c r="G367" s="175"/>
      <c r="O367" s="168">
        <v>2</v>
      </c>
      <c r="AA367" s="143">
        <v>1</v>
      </c>
      <c r="AB367" s="143">
        <v>1</v>
      </c>
      <c r="AC367" s="143">
        <v>1</v>
      </c>
      <c r="AZ367" s="143">
        <v>1</v>
      </c>
      <c r="BA367" s="143">
        <f>IF(AZ367=1,G367,0)</f>
        <v>0</v>
      </c>
      <c r="BB367" s="143">
        <f>IF(AZ367=2,G367,0)</f>
        <v>0</v>
      </c>
      <c r="BC367" s="143">
        <f>IF(AZ367=3,G367,0)</f>
        <v>0</v>
      </c>
      <c r="BD367" s="143">
        <f>IF(AZ367=4,G367,0)</f>
        <v>0</v>
      </c>
      <c r="BE367" s="143">
        <f>IF(AZ367=5,G367,0)</f>
        <v>0</v>
      </c>
      <c r="CA367" s="168">
        <v>1</v>
      </c>
      <c r="CB367" s="168">
        <v>1</v>
      </c>
      <c r="CZ367" s="143">
        <v>0.00038</v>
      </c>
    </row>
    <row r="368" spans="1:15" ht="12.75" customHeight="1">
      <c r="A368" s="176"/>
      <c r="B368" s="177"/>
      <c r="C368" s="233" t="s">
        <v>500</v>
      </c>
      <c r="D368" s="233"/>
      <c r="E368" s="178">
        <v>320</v>
      </c>
      <c r="F368" s="179"/>
      <c r="G368" s="180"/>
      <c r="M368" s="181" t="s">
        <v>500</v>
      </c>
      <c r="O368" s="168"/>
    </row>
    <row r="369" spans="1:104" ht="12.75">
      <c r="A369" s="169">
        <v>69</v>
      </c>
      <c r="B369" s="170" t="s">
        <v>501</v>
      </c>
      <c r="C369" s="182" t="s">
        <v>502</v>
      </c>
      <c r="D369" s="172" t="s">
        <v>216</v>
      </c>
      <c r="E369" s="173">
        <v>311</v>
      </c>
      <c r="F369" s="174"/>
      <c r="G369" s="175"/>
      <c r="O369" s="168">
        <v>2</v>
      </c>
      <c r="AA369" s="143">
        <v>1</v>
      </c>
      <c r="AB369" s="143">
        <v>1</v>
      </c>
      <c r="AC369" s="143">
        <v>1</v>
      </c>
      <c r="AZ369" s="143">
        <v>1</v>
      </c>
      <c r="BA369" s="143">
        <f>IF(AZ369=1,G369,0)</f>
        <v>0</v>
      </c>
      <c r="BB369" s="143">
        <f>IF(AZ369=2,G369,0)</f>
        <v>0</v>
      </c>
      <c r="BC369" s="143">
        <f>IF(AZ369=3,G369,0)</f>
        <v>0</v>
      </c>
      <c r="BD369" s="143">
        <f>IF(AZ369=4,G369,0)</f>
        <v>0</v>
      </c>
      <c r="BE369" s="143">
        <f>IF(AZ369=5,G369,0)</f>
        <v>0</v>
      </c>
      <c r="CA369" s="168">
        <v>1</v>
      </c>
      <c r="CB369" s="168">
        <v>1</v>
      </c>
      <c r="CZ369" s="143">
        <v>0.00059</v>
      </c>
    </row>
    <row r="370" spans="1:15" ht="12.75" customHeight="1">
      <c r="A370" s="176"/>
      <c r="B370" s="177"/>
      <c r="C370" s="233" t="s">
        <v>503</v>
      </c>
      <c r="D370" s="233"/>
      <c r="E370" s="178">
        <v>311</v>
      </c>
      <c r="F370" s="179"/>
      <c r="G370" s="180"/>
      <c r="M370" s="181" t="s">
        <v>503</v>
      </c>
      <c r="O370" s="168"/>
    </row>
    <row r="371" spans="1:104" ht="12.75">
      <c r="A371" s="169">
        <v>70</v>
      </c>
      <c r="B371" s="170" t="s">
        <v>504</v>
      </c>
      <c r="C371" s="182" t="s">
        <v>505</v>
      </c>
      <c r="D371" s="172" t="s">
        <v>216</v>
      </c>
      <c r="E371" s="173">
        <v>2</v>
      </c>
      <c r="F371" s="174"/>
      <c r="G371" s="175"/>
      <c r="O371" s="168">
        <v>2</v>
      </c>
      <c r="AA371" s="143">
        <v>1</v>
      </c>
      <c r="AB371" s="143">
        <v>1</v>
      </c>
      <c r="AC371" s="143">
        <v>1</v>
      </c>
      <c r="AZ371" s="143">
        <v>1</v>
      </c>
      <c r="BA371" s="143">
        <f>IF(AZ371=1,G371,0)</f>
        <v>0</v>
      </c>
      <c r="BB371" s="143">
        <f>IF(AZ371=2,G371,0)</f>
        <v>0</v>
      </c>
      <c r="BC371" s="143">
        <f>IF(AZ371=3,G371,0)</f>
        <v>0</v>
      </c>
      <c r="BD371" s="143">
        <f>IF(AZ371=4,G371,0)</f>
        <v>0</v>
      </c>
      <c r="BE371" s="143">
        <f>IF(AZ371=5,G371,0)</f>
        <v>0</v>
      </c>
      <c r="CA371" s="168">
        <v>1</v>
      </c>
      <c r="CB371" s="168">
        <v>1</v>
      </c>
      <c r="CZ371" s="143">
        <v>0</v>
      </c>
    </row>
    <row r="372" spans="1:15" ht="12.75" customHeight="1">
      <c r="A372" s="176"/>
      <c r="B372" s="177"/>
      <c r="C372" s="233" t="s">
        <v>506</v>
      </c>
      <c r="D372" s="233"/>
      <c r="E372" s="178">
        <v>2</v>
      </c>
      <c r="F372" s="179"/>
      <c r="G372" s="180"/>
      <c r="M372" s="181" t="s">
        <v>506</v>
      </c>
      <c r="O372" s="168"/>
    </row>
    <row r="373" spans="1:104" ht="12.75">
      <c r="A373" s="169">
        <v>71</v>
      </c>
      <c r="B373" s="170" t="s">
        <v>507</v>
      </c>
      <c r="C373" s="182" t="s">
        <v>508</v>
      </c>
      <c r="D373" s="172" t="s">
        <v>100</v>
      </c>
      <c r="E373" s="173">
        <v>1.1178</v>
      </c>
      <c r="F373" s="174"/>
      <c r="G373" s="175"/>
      <c r="O373" s="168">
        <v>2</v>
      </c>
      <c r="AA373" s="143">
        <v>1</v>
      </c>
      <c r="AB373" s="143">
        <v>1</v>
      </c>
      <c r="AC373" s="143">
        <v>1</v>
      </c>
      <c r="AZ373" s="143">
        <v>1</v>
      </c>
      <c r="BA373" s="143">
        <f>IF(AZ373=1,G373,0)</f>
        <v>0</v>
      </c>
      <c r="BB373" s="143">
        <f>IF(AZ373=2,G373,0)</f>
        <v>0</v>
      </c>
      <c r="BC373" s="143">
        <f>IF(AZ373=3,G373,0)</f>
        <v>0</v>
      </c>
      <c r="BD373" s="143">
        <f>IF(AZ373=4,G373,0)</f>
        <v>0</v>
      </c>
      <c r="BE373" s="143">
        <f>IF(AZ373=5,G373,0)</f>
        <v>0</v>
      </c>
      <c r="CA373" s="168">
        <v>1</v>
      </c>
      <c r="CB373" s="168">
        <v>1</v>
      </c>
      <c r="CZ373" s="143">
        <v>0.00182</v>
      </c>
    </row>
    <row r="374" spans="1:15" ht="12.75" customHeight="1">
      <c r="A374" s="176"/>
      <c r="B374" s="177"/>
      <c r="C374" s="233" t="s">
        <v>509</v>
      </c>
      <c r="D374" s="233"/>
      <c r="E374" s="178">
        <v>1.1178</v>
      </c>
      <c r="F374" s="179"/>
      <c r="G374" s="180"/>
      <c r="M374" s="181" t="s">
        <v>509</v>
      </c>
      <c r="O374" s="168"/>
    </row>
    <row r="375" spans="1:104" ht="12.75">
      <c r="A375" s="169">
        <v>72</v>
      </c>
      <c r="B375" s="170" t="s">
        <v>510</v>
      </c>
      <c r="C375" s="182" t="s">
        <v>511</v>
      </c>
      <c r="D375" s="172" t="s">
        <v>100</v>
      </c>
      <c r="E375" s="173">
        <v>18.4825</v>
      </c>
      <c r="F375" s="174"/>
      <c r="G375" s="175"/>
      <c r="O375" s="168">
        <v>2</v>
      </c>
      <c r="AA375" s="143">
        <v>1</v>
      </c>
      <c r="AB375" s="143">
        <v>1</v>
      </c>
      <c r="AC375" s="143">
        <v>1</v>
      </c>
      <c r="AZ375" s="143">
        <v>1</v>
      </c>
      <c r="BA375" s="143">
        <f>IF(AZ375=1,G375,0)</f>
        <v>0</v>
      </c>
      <c r="BB375" s="143">
        <f>IF(AZ375=2,G375,0)</f>
        <v>0</v>
      </c>
      <c r="BC375" s="143">
        <f>IF(AZ375=3,G375,0)</f>
        <v>0</v>
      </c>
      <c r="BD375" s="143">
        <f>IF(AZ375=4,G375,0)</f>
        <v>0</v>
      </c>
      <c r="BE375" s="143">
        <f>IF(AZ375=5,G375,0)</f>
        <v>0</v>
      </c>
      <c r="CA375" s="168">
        <v>1</v>
      </c>
      <c r="CB375" s="168">
        <v>1</v>
      </c>
      <c r="CZ375" s="143">
        <v>0.00182</v>
      </c>
    </row>
    <row r="376" spans="1:15" ht="12.75" customHeight="1">
      <c r="A376" s="176"/>
      <c r="B376" s="177"/>
      <c r="C376" s="233" t="s">
        <v>512</v>
      </c>
      <c r="D376" s="233"/>
      <c r="E376" s="178">
        <v>2.376</v>
      </c>
      <c r="F376" s="179"/>
      <c r="G376" s="180"/>
      <c r="M376" s="181" t="s">
        <v>512</v>
      </c>
      <c r="O376" s="168"/>
    </row>
    <row r="377" spans="1:15" ht="12.75" customHeight="1">
      <c r="A377" s="176"/>
      <c r="B377" s="177"/>
      <c r="C377" s="233" t="s">
        <v>513</v>
      </c>
      <c r="D377" s="233"/>
      <c r="E377" s="178">
        <v>1.8</v>
      </c>
      <c r="F377" s="179"/>
      <c r="G377" s="180"/>
      <c r="M377" s="181" t="s">
        <v>513</v>
      </c>
      <c r="O377" s="168"/>
    </row>
    <row r="378" spans="1:15" ht="12.75" customHeight="1">
      <c r="A378" s="176"/>
      <c r="B378" s="177"/>
      <c r="C378" s="233" t="s">
        <v>514</v>
      </c>
      <c r="D378" s="233"/>
      <c r="E378" s="178">
        <v>5.313</v>
      </c>
      <c r="F378" s="179"/>
      <c r="G378" s="180"/>
      <c r="M378" s="181" t="s">
        <v>514</v>
      </c>
      <c r="O378" s="168"/>
    </row>
    <row r="379" spans="1:15" ht="12.75" customHeight="1">
      <c r="A379" s="176"/>
      <c r="B379" s="177"/>
      <c r="C379" s="233" t="s">
        <v>515</v>
      </c>
      <c r="D379" s="233"/>
      <c r="E379" s="178">
        <v>-1.353</v>
      </c>
      <c r="F379" s="179"/>
      <c r="G379" s="180"/>
      <c r="M379" s="181" t="s">
        <v>515</v>
      </c>
      <c r="O379" s="168"/>
    </row>
    <row r="380" spans="1:15" ht="12.75" customHeight="1">
      <c r="A380" s="176"/>
      <c r="B380" s="177"/>
      <c r="C380" s="233" t="s">
        <v>516</v>
      </c>
      <c r="D380" s="233"/>
      <c r="E380" s="178">
        <v>2.838</v>
      </c>
      <c r="F380" s="179"/>
      <c r="G380" s="180"/>
      <c r="M380" s="181" t="s">
        <v>516</v>
      </c>
      <c r="O380" s="168"/>
    </row>
    <row r="381" spans="1:15" ht="12.75" customHeight="1">
      <c r="A381" s="176"/>
      <c r="B381" s="177"/>
      <c r="C381" s="233" t="s">
        <v>517</v>
      </c>
      <c r="D381" s="233"/>
      <c r="E381" s="178">
        <v>2.067</v>
      </c>
      <c r="F381" s="179"/>
      <c r="G381" s="180"/>
      <c r="M381" s="181" t="s">
        <v>517</v>
      </c>
      <c r="O381" s="168"/>
    </row>
    <row r="382" spans="1:15" ht="12.75" customHeight="1">
      <c r="A382" s="176"/>
      <c r="B382" s="177"/>
      <c r="C382" s="233" t="s">
        <v>518</v>
      </c>
      <c r="D382" s="233"/>
      <c r="E382" s="178">
        <v>2.5245</v>
      </c>
      <c r="F382" s="179"/>
      <c r="G382" s="180"/>
      <c r="M382" s="181" t="s">
        <v>518</v>
      </c>
      <c r="O382" s="168"/>
    </row>
    <row r="383" spans="1:15" ht="12.75" customHeight="1">
      <c r="A383" s="176"/>
      <c r="B383" s="177"/>
      <c r="C383" s="233" t="s">
        <v>519</v>
      </c>
      <c r="D383" s="233"/>
      <c r="E383" s="178">
        <v>4.567</v>
      </c>
      <c r="F383" s="179"/>
      <c r="G383" s="180"/>
      <c r="M383" s="181" t="s">
        <v>519</v>
      </c>
      <c r="O383" s="168"/>
    </row>
    <row r="384" spans="1:15" ht="12.75" customHeight="1">
      <c r="A384" s="176"/>
      <c r="B384" s="177"/>
      <c r="C384" s="233" t="s">
        <v>520</v>
      </c>
      <c r="D384" s="233"/>
      <c r="E384" s="178">
        <v>-1.65</v>
      </c>
      <c r="F384" s="179"/>
      <c r="G384" s="180"/>
      <c r="M384" s="181" t="s">
        <v>520</v>
      </c>
      <c r="O384" s="168"/>
    </row>
    <row r="385" spans="1:104" ht="12.75">
      <c r="A385" s="169">
        <v>73</v>
      </c>
      <c r="B385" s="170" t="s">
        <v>521</v>
      </c>
      <c r="C385" s="182" t="s">
        <v>522</v>
      </c>
      <c r="D385" s="172" t="s">
        <v>100</v>
      </c>
      <c r="E385" s="173">
        <v>3.5475</v>
      </c>
      <c r="F385" s="174"/>
      <c r="G385" s="175"/>
      <c r="O385" s="168">
        <v>2</v>
      </c>
      <c r="AA385" s="143">
        <v>1</v>
      </c>
      <c r="AB385" s="143">
        <v>1</v>
      </c>
      <c r="AC385" s="143">
        <v>1</v>
      </c>
      <c r="AZ385" s="143">
        <v>1</v>
      </c>
      <c r="BA385" s="143">
        <f>IF(AZ385=1,G385,0)</f>
        <v>0</v>
      </c>
      <c r="BB385" s="143">
        <f>IF(AZ385=2,G385,0)</f>
        <v>0</v>
      </c>
      <c r="BC385" s="143">
        <f>IF(AZ385=3,G385,0)</f>
        <v>0</v>
      </c>
      <c r="BD385" s="143">
        <f>IF(AZ385=4,G385,0)</f>
        <v>0</v>
      </c>
      <c r="BE385" s="143">
        <f>IF(AZ385=5,G385,0)</f>
        <v>0</v>
      </c>
      <c r="CA385" s="168">
        <v>1</v>
      </c>
      <c r="CB385" s="168">
        <v>1</v>
      </c>
      <c r="CZ385" s="143">
        <v>0.00133</v>
      </c>
    </row>
    <row r="386" spans="1:15" ht="12.75" customHeight="1">
      <c r="A386" s="176"/>
      <c r="B386" s="177"/>
      <c r="C386" s="233" t="s">
        <v>523</v>
      </c>
      <c r="D386" s="233"/>
      <c r="E386" s="178">
        <v>1.7737</v>
      </c>
      <c r="F386" s="179"/>
      <c r="G386" s="180"/>
      <c r="M386" s="181" t="s">
        <v>523</v>
      </c>
      <c r="O386" s="168"/>
    </row>
    <row r="387" spans="1:15" ht="12.75" customHeight="1">
      <c r="A387" s="176"/>
      <c r="B387" s="177"/>
      <c r="C387" s="233" t="s">
        <v>524</v>
      </c>
      <c r="D387" s="233"/>
      <c r="E387" s="178">
        <v>1.7737</v>
      </c>
      <c r="F387" s="179"/>
      <c r="G387" s="180"/>
      <c r="M387" s="181" t="s">
        <v>524</v>
      </c>
      <c r="O387" s="168"/>
    </row>
    <row r="388" spans="1:104" ht="12.75">
      <c r="A388" s="169">
        <v>74</v>
      </c>
      <c r="B388" s="170" t="s">
        <v>525</v>
      </c>
      <c r="C388" s="182" t="s">
        <v>526</v>
      </c>
      <c r="D388" s="172" t="s">
        <v>527</v>
      </c>
      <c r="E388" s="173">
        <v>14</v>
      </c>
      <c r="F388" s="174"/>
      <c r="G388" s="175"/>
      <c r="O388" s="168">
        <v>2</v>
      </c>
      <c r="AA388" s="143">
        <v>1</v>
      </c>
      <c r="AB388" s="143">
        <v>1</v>
      </c>
      <c r="AC388" s="143">
        <v>1</v>
      </c>
      <c r="AZ388" s="143">
        <v>1</v>
      </c>
      <c r="BA388" s="143">
        <f>IF(AZ388=1,G388,0)</f>
        <v>0</v>
      </c>
      <c r="BB388" s="143">
        <f>IF(AZ388=2,G388,0)</f>
        <v>0</v>
      </c>
      <c r="BC388" s="143">
        <f>IF(AZ388=3,G388,0)</f>
        <v>0</v>
      </c>
      <c r="BD388" s="143">
        <f>IF(AZ388=4,G388,0)</f>
        <v>0</v>
      </c>
      <c r="BE388" s="143">
        <f>IF(AZ388=5,G388,0)</f>
        <v>0</v>
      </c>
      <c r="CA388" s="168">
        <v>1</v>
      </c>
      <c r="CB388" s="168">
        <v>1</v>
      </c>
      <c r="CZ388" s="143">
        <v>0</v>
      </c>
    </row>
    <row r="389" spans="1:15" ht="12.75" customHeight="1">
      <c r="A389" s="176"/>
      <c r="B389" s="177"/>
      <c r="C389" s="233" t="s">
        <v>528</v>
      </c>
      <c r="D389" s="233"/>
      <c r="E389" s="178">
        <v>0</v>
      </c>
      <c r="F389" s="179"/>
      <c r="G389" s="180"/>
      <c r="M389" s="181" t="s">
        <v>528</v>
      </c>
      <c r="O389" s="168"/>
    </row>
    <row r="390" spans="1:15" ht="12.75" customHeight="1">
      <c r="A390" s="176"/>
      <c r="B390" s="177"/>
      <c r="C390" s="233" t="s">
        <v>529</v>
      </c>
      <c r="D390" s="233"/>
      <c r="E390" s="178">
        <v>7</v>
      </c>
      <c r="F390" s="179"/>
      <c r="G390" s="180"/>
      <c r="M390" s="181" t="s">
        <v>529</v>
      </c>
      <c r="O390" s="168"/>
    </row>
    <row r="391" spans="1:15" ht="12.75" customHeight="1">
      <c r="A391" s="176"/>
      <c r="B391" s="177"/>
      <c r="C391" s="233" t="s">
        <v>530</v>
      </c>
      <c r="D391" s="233"/>
      <c r="E391" s="178">
        <v>0</v>
      </c>
      <c r="F391" s="179"/>
      <c r="G391" s="180"/>
      <c r="M391" s="181" t="s">
        <v>530</v>
      </c>
      <c r="O391" s="168"/>
    </row>
    <row r="392" spans="1:15" ht="12.75" customHeight="1">
      <c r="A392" s="176"/>
      <c r="B392" s="177"/>
      <c r="C392" s="233" t="s">
        <v>529</v>
      </c>
      <c r="D392" s="233"/>
      <c r="E392" s="178">
        <v>7</v>
      </c>
      <c r="F392" s="179"/>
      <c r="G392" s="180"/>
      <c r="M392" s="181" t="s">
        <v>529</v>
      </c>
      <c r="O392" s="168"/>
    </row>
    <row r="393" spans="1:104" ht="12.75">
      <c r="A393" s="169">
        <v>75</v>
      </c>
      <c r="B393" s="170" t="s">
        <v>531</v>
      </c>
      <c r="C393" s="182" t="s">
        <v>532</v>
      </c>
      <c r="D393" s="172" t="s">
        <v>527</v>
      </c>
      <c r="E393" s="173">
        <v>2</v>
      </c>
      <c r="F393" s="174"/>
      <c r="G393" s="175"/>
      <c r="O393" s="168">
        <v>2</v>
      </c>
      <c r="AA393" s="143">
        <v>1</v>
      </c>
      <c r="AB393" s="143">
        <v>1</v>
      </c>
      <c r="AC393" s="143">
        <v>1</v>
      </c>
      <c r="AZ393" s="143">
        <v>1</v>
      </c>
      <c r="BA393" s="143">
        <f>IF(AZ393=1,G393,0)</f>
        <v>0</v>
      </c>
      <c r="BB393" s="143">
        <f>IF(AZ393=2,G393,0)</f>
        <v>0</v>
      </c>
      <c r="BC393" s="143">
        <f>IF(AZ393=3,G393,0)</f>
        <v>0</v>
      </c>
      <c r="BD393" s="143">
        <f>IF(AZ393=4,G393,0)</f>
        <v>0</v>
      </c>
      <c r="BE393" s="143">
        <f>IF(AZ393=5,G393,0)</f>
        <v>0</v>
      </c>
      <c r="CA393" s="168">
        <v>1</v>
      </c>
      <c r="CB393" s="168">
        <v>1</v>
      </c>
      <c r="CZ393" s="143">
        <v>0</v>
      </c>
    </row>
    <row r="394" spans="1:15" ht="12.75" customHeight="1">
      <c r="A394" s="176"/>
      <c r="B394" s="177"/>
      <c r="C394" s="233" t="s">
        <v>528</v>
      </c>
      <c r="D394" s="233"/>
      <c r="E394" s="178">
        <v>0</v>
      </c>
      <c r="F394" s="179"/>
      <c r="G394" s="180"/>
      <c r="M394" s="181" t="s">
        <v>528</v>
      </c>
      <c r="O394" s="168"/>
    </row>
    <row r="395" spans="1:15" ht="12.75" customHeight="1">
      <c r="A395" s="176"/>
      <c r="B395" s="177"/>
      <c r="C395" s="233" t="s">
        <v>533</v>
      </c>
      <c r="D395" s="233"/>
      <c r="E395" s="178">
        <v>1</v>
      </c>
      <c r="F395" s="179"/>
      <c r="G395" s="180"/>
      <c r="M395" s="181" t="s">
        <v>533</v>
      </c>
      <c r="O395" s="168"/>
    </row>
    <row r="396" spans="1:15" ht="12.75" customHeight="1">
      <c r="A396" s="176"/>
      <c r="B396" s="177"/>
      <c r="C396" s="233" t="s">
        <v>530</v>
      </c>
      <c r="D396" s="233"/>
      <c r="E396" s="178">
        <v>0</v>
      </c>
      <c r="F396" s="179"/>
      <c r="G396" s="180"/>
      <c r="M396" s="181" t="s">
        <v>530</v>
      </c>
      <c r="O396" s="168"/>
    </row>
    <row r="397" spans="1:15" ht="12.75" customHeight="1">
      <c r="A397" s="176"/>
      <c r="B397" s="177"/>
      <c r="C397" s="233" t="s">
        <v>533</v>
      </c>
      <c r="D397" s="233"/>
      <c r="E397" s="178">
        <v>1</v>
      </c>
      <c r="F397" s="179"/>
      <c r="G397" s="180"/>
      <c r="M397" s="181" t="s">
        <v>533</v>
      </c>
      <c r="O397" s="168"/>
    </row>
    <row r="398" spans="1:104" ht="12.75">
      <c r="A398" s="169">
        <v>76</v>
      </c>
      <c r="B398" s="170" t="s">
        <v>534</v>
      </c>
      <c r="C398" s="182" t="s">
        <v>535</v>
      </c>
      <c r="D398" s="172" t="s">
        <v>89</v>
      </c>
      <c r="E398" s="173">
        <v>2</v>
      </c>
      <c r="F398" s="174"/>
      <c r="G398" s="175"/>
      <c r="O398" s="168">
        <v>2</v>
      </c>
      <c r="AA398" s="143">
        <v>1</v>
      </c>
      <c r="AB398" s="143">
        <v>1</v>
      </c>
      <c r="AC398" s="143">
        <v>1</v>
      </c>
      <c r="AZ398" s="143">
        <v>1</v>
      </c>
      <c r="BA398" s="143">
        <f>IF(AZ398=1,G398,0)</f>
        <v>0</v>
      </c>
      <c r="BB398" s="143">
        <f>IF(AZ398=2,G398,0)</f>
        <v>0</v>
      </c>
      <c r="BC398" s="143">
        <f>IF(AZ398=3,G398,0)</f>
        <v>0</v>
      </c>
      <c r="BD398" s="143">
        <f>IF(AZ398=4,G398,0)</f>
        <v>0</v>
      </c>
      <c r="BE398" s="143">
        <f>IF(AZ398=5,G398,0)</f>
        <v>0</v>
      </c>
      <c r="CA398" s="168">
        <v>1</v>
      </c>
      <c r="CB398" s="168">
        <v>1</v>
      </c>
      <c r="CZ398" s="143">
        <v>0</v>
      </c>
    </row>
    <row r="399" spans="1:15" ht="12.75" customHeight="1">
      <c r="A399" s="176"/>
      <c r="B399" s="177"/>
      <c r="C399" s="233" t="s">
        <v>274</v>
      </c>
      <c r="D399" s="233"/>
      <c r="E399" s="178">
        <v>2</v>
      </c>
      <c r="F399" s="179"/>
      <c r="G399" s="180"/>
      <c r="M399" s="181" t="s">
        <v>274</v>
      </c>
      <c r="O399" s="168"/>
    </row>
    <row r="400" spans="1:15" ht="12.75" customHeight="1">
      <c r="A400" s="176"/>
      <c r="B400" s="177"/>
      <c r="C400" s="233" t="s">
        <v>275</v>
      </c>
      <c r="D400" s="233"/>
      <c r="E400" s="178">
        <v>0</v>
      </c>
      <c r="F400" s="179"/>
      <c r="G400" s="180"/>
      <c r="M400" s="181" t="s">
        <v>275</v>
      </c>
      <c r="O400" s="168"/>
    </row>
    <row r="401" spans="1:104" ht="12.75">
      <c r="A401" s="169">
        <v>77</v>
      </c>
      <c r="B401" s="170" t="s">
        <v>536</v>
      </c>
      <c r="C401" s="182" t="s">
        <v>537</v>
      </c>
      <c r="D401" s="172" t="s">
        <v>89</v>
      </c>
      <c r="E401" s="173">
        <v>7</v>
      </c>
      <c r="F401" s="174"/>
      <c r="G401" s="175"/>
      <c r="O401" s="168">
        <v>2</v>
      </c>
      <c r="AA401" s="143">
        <v>1</v>
      </c>
      <c r="AB401" s="143">
        <v>1</v>
      </c>
      <c r="AC401" s="143">
        <v>1</v>
      </c>
      <c r="AZ401" s="143">
        <v>1</v>
      </c>
      <c r="BA401" s="143">
        <f>IF(AZ401=1,G401,0)</f>
        <v>0</v>
      </c>
      <c r="BB401" s="143">
        <f>IF(AZ401=2,G401,0)</f>
        <v>0</v>
      </c>
      <c r="BC401" s="143">
        <f>IF(AZ401=3,G401,0)</f>
        <v>0</v>
      </c>
      <c r="BD401" s="143">
        <f>IF(AZ401=4,G401,0)</f>
        <v>0</v>
      </c>
      <c r="BE401" s="143">
        <f>IF(AZ401=5,G401,0)</f>
        <v>0</v>
      </c>
      <c r="CA401" s="168">
        <v>1</v>
      </c>
      <c r="CB401" s="168">
        <v>1</v>
      </c>
      <c r="CZ401" s="143">
        <v>0</v>
      </c>
    </row>
    <row r="402" spans="1:15" ht="12.75" customHeight="1">
      <c r="A402" s="176"/>
      <c r="B402" s="177"/>
      <c r="C402" s="233" t="s">
        <v>273</v>
      </c>
      <c r="D402" s="233"/>
      <c r="E402" s="178">
        <v>7</v>
      </c>
      <c r="F402" s="179"/>
      <c r="G402" s="180"/>
      <c r="M402" s="181" t="s">
        <v>273</v>
      </c>
      <c r="O402" s="168"/>
    </row>
    <row r="403" spans="1:104" ht="12.75">
      <c r="A403" s="169">
        <v>78</v>
      </c>
      <c r="B403" s="170" t="s">
        <v>538</v>
      </c>
      <c r="C403" s="182" t="s">
        <v>539</v>
      </c>
      <c r="D403" s="172" t="s">
        <v>100</v>
      </c>
      <c r="E403" s="173">
        <v>1.908</v>
      </c>
      <c r="F403" s="174"/>
      <c r="G403" s="175"/>
      <c r="O403" s="168">
        <v>2</v>
      </c>
      <c r="AA403" s="143">
        <v>1</v>
      </c>
      <c r="AB403" s="143">
        <v>1</v>
      </c>
      <c r="AC403" s="143">
        <v>1</v>
      </c>
      <c r="AZ403" s="143">
        <v>1</v>
      </c>
      <c r="BA403" s="143">
        <f>IF(AZ403=1,G403,0)</f>
        <v>0</v>
      </c>
      <c r="BB403" s="143">
        <f>IF(AZ403=2,G403,0)</f>
        <v>0</v>
      </c>
      <c r="BC403" s="143">
        <f>IF(AZ403=3,G403,0)</f>
        <v>0</v>
      </c>
      <c r="BD403" s="143">
        <f>IF(AZ403=4,G403,0)</f>
        <v>0</v>
      </c>
      <c r="BE403" s="143">
        <f>IF(AZ403=5,G403,0)</f>
        <v>0</v>
      </c>
      <c r="CA403" s="168">
        <v>1</v>
      </c>
      <c r="CB403" s="168">
        <v>1</v>
      </c>
      <c r="CZ403" s="143">
        <v>0</v>
      </c>
    </row>
    <row r="404" spans="1:15" ht="12.75" customHeight="1">
      <c r="A404" s="176"/>
      <c r="B404" s="177"/>
      <c r="C404" s="233" t="s">
        <v>540</v>
      </c>
      <c r="D404" s="233"/>
      <c r="E404" s="178">
        <v>0.936</v>
      </c>
      <c r="F404" s="179"/>
      <c r="G404" s="180"/>
      <c r="M404" s="181" t="s">
        <v>540</v>
      </c>
      <c r="O404" s="168"/>
    </row>
    <row r="405" spans="1:15" ht="12.75" customHeight="1">
      <c r="A405" s="176"/>
      <c r="B405" s="177"/>
      <c r="C405" s="233" t="s">
        <v>541</v>
      </c>
      <c r="D405" s="233"/>
      <c r="E405" s="178">
        <v>0.972</v>
      </c>
      <c r="F405" s="179"/>
      <c r="G405" s="180"/>
      <c r="M405" s="181" t="s">
        <v>541</v>
      </c>
      <c r="O405" s="168"/>
    </row>
    <row r="406" spans="1:104" ht="12.75">
      <c r="A406" s="169">
        <v>79</v>
      </c>
      <c r="B406" s="170" t="s">
        <v>542</v>
      </c>
      <c r="C406" s="182" t="s">
        <v>543</v>
      </c>
      <c r="D406" s="172" t="s">
        <v>100</v>
      </c>
      <c r="E406" s="173">
        <v>0.8368</v>
      </c>
      <c r="F406" s="174"/>
      <c r="G406" s="175"/>
      <c r="O406" s="168">
        <v>2</v>
      </c>
      <c r="AA406" s="143">
        <v>1</v>
      </c>
      <c r="AB406" s="143">
        <v>1</v>
      </c>
      <c r="AC406" s="143">
        <v>1</v>
      </c>
      <c r="AZ406" s="143">
        <v>1</v>
      </c>
      <c r="BA406" s="143">
        <f>IF(AZ406=1,G406,0)</f>
        <v>0</v>
      </c>
      <c r="BB406" s="143">
        <f>IF(AZ406=2,G406,0)</f>
        <v>0</v>
      </c>
      <c r="BC406" s="143">
        <f>IF(AZ406=3,G406,0)</f>
        <v>0</v>
      </c>
      <c r="BD406" s="143">
        <f>IF(AZ406=4,G406,0)</f>
        <v>0</v>
      </c>
      <c r="BE406" s="143">
        <f>IF(AZ406=5,G406,0)</f>
        <v>0</v>
      </c>
      <c r="CA406" s="168">
        <v>1</v>
      </c>
      <c r="CB406" s="168">
        <v>1</v>
      </c>
      <c r="CZ406" s="143">
        <v>0.00139</v>
      </c>
    </row>
    <row r="407" spans="1:15" ht="12.75" customHeight="1">
      <c r="A407" s="176"/>
      <c r="B407" s="177"/>
      <c r="C407" s="233" t="s">
        <v>544</v>
      </c>
      <c r="D407" s="233"/>
      <c r="E407" s="178">
        <v>0.4018</v>
      </c>
      <c r="F407" s="179"/>
      <c r="G407" s="180"/>
      <c r="M407" s="181" t="s">
        <v>544</v>
      </c>
      <c r="O407" s="168"/>
    </row>
    <row r="408" spans="1:15" ht="12.75" customHeight="1">
      <c r="A408" s="176"/>
      <c r="B408" s="177"/>
      <c r="C408" s="233" t="s">
        <v>545</v>
      </c>
      <c r="D408" s="233"/>
      <c r="E408" s="178">
        <v>0.435</v>
      </c>
      <c r="F408" s="179"/>
      <c r="G408" s="180"/>
      <c r="M408" s="181" t="s">
        <v>545</v>
      </c>
      <c r="O408" s="168"/>
    </row>
    <row r="409" spans="1:104" ht="12.75">
      <c r="A409" s="169">
        <v>80</v>
      </c>
      <c r="B409" s="170" t="s">
        <v>546</v>
      </c>
      <c r="C409" s="182" t="s">
        <v>547</v>
      </c>
      <c r="D409" s="172" t="s">
        <v>89</v>
      </c>
      <c r="E409" s="173">
        <v>12</v>
      </c>
      <c r="F409" s="174"/>
      <c r="G409" s="175"/>
      <c r="O409" s="168">
        <v>2</v>
      </c>
      <c r="AA409" s="143">
        <v>1</v>
      </c>
      <c r="AB409" s="143">
        <v>1</v>
      </c>
      <c r="AC409" s="143">
        <v>1</v>
      </c>
      <c r="AZ409" s="143">
        <v>1</v>
      </c>
      <c r="BA409" s="143">
        <f>IF(AZ409=1,G409,0)</f>
        <v>0</v>
      </c>
      <c r="BB409" s="143">
        <f>IF(AZ409=2,G409,0)</f>
        <v>0</v>
      </c>
      <c r="BC409" s="143">
        <f>IF(AZ409=3,G409,0)</f>
        <v>0</v>
      </c>
      <c r="BD409" s="143">
        <f>IF(AZ409=4,G409,0)</f>
        <v>0</v>
      </c>
      <c r="BE409" s="143">
        <f>IF(AZ409=5,G409,0)</f>
        <v>0</v>
      </c>
      <c r="CA409" s="168">
        <v>1</v>
      </c>
      <c r="CB409" s="168">
        <v>1</v>
      </c>
      <c r="CZ409" s="143">
        <v>0.00049</v>
      </c>
    </row>
    <row r="410" spans="1:15" ht="12.75" customHeight="1">
      <c r="A410" s="176"/>
      <c r="B410" s="177"/>
      <c r="C410" s="233" t="s">
        <v>548</v>
      </c>
      <c r="D410" s="233"/>
      <c r="E410" s="178">
        <v>12</v>
      </c>
      <c r="F410" s="179"/>
      <c r="G410" s="180"/>
      <c r="M410" s="181" t="s">
        <v>548</v>
      </c>
      <c r="O410" s="168"/>
    </row>
    <row r="411" spans="1:104" ht="12.75">
      <c r="A411" s="169">
        <v>81</v>
      </c>
      <c r="B411" s="170" t="s">
        <v>549</v>
      </c>
      <c r="C411" s="182" t="s">
        <v>550</v>
      </c>
      <c r="D411" s="172" t="s">
        <v>216</v>
      </c>
      <c r="E411" s="173">
        <v>155</v>
      </c>
      <c r="F411" s="174"/>
      <c r="G411" s="175"/>
      <c r="O411" s="168">
        <v>2</v>
      </c>
      <c r="AA411" s="143">
        <v>1</v>
      </c>
      <c r="AB411" s="143">
        <v>1</v>
      </c>
      <c r="AC411" s="143">
        <v>1</v>
      </c>
      <c r="AZ411" s="143">
        <v>1</v>
      </c>
      <c r="BA411" s="143">
        <f>IF(AZ411=1,G411,0)</f>
        <v>0</v>
      </c>
      <c r="BB411" s="143">
        <f>IF(AZ411=2,G411,0)</f>
        <v>0</v>
      </c>
      <c r="BC411" s="143">
        <f>IF(AZ411=3,G411,0)</f>
        <v>0</v>
      </c>
      <c r="BD411" s="143">
        <f>IF(AZ411=4,G411,0)</f>
        <v>0</v>
      </c>
      <c r="BE411" s="143">
        <f>IF(AZ411=5,G411,0)</f>
        <v>0</v>
      </c>
      <c r="CA411" s="168">
        <v>1</v>
      </c>
      <c r="CB411" s="168">
        <v>1</v>
      </c>
      <c r="CZ411" s="143">
        <v>0.00049</v>
      </c>
    </row>
    <row r="412" spans="1:15" ht="12.75" customHeight="1">
      <c r="A412" s="176"/>
      <c r="B412" s="177"/>
      <c r="C412" s="233" t="s">
        <v>551</v>
      </c>
      <c r="D412" s="233"/>
      <c r="E412" s="178">
        <v>155</v>
      </c>
      <c r="F412" s="179"/>
      <c r="G412" s="180"/>
      <c r="M412" s="181" t="s">
        <v>551</v>
      </c>
      <c r="O412" s="168"/>
    </row>
    <row r="413" spans="1:104" ht="12.75">
      <c r="A413" s="169">
        <v>82</v>
      </c>
      <c r="B413" s="170" t="s">
        <v>552</v>
      </c>
      <c r="C413" s="182" t="s">
        <v>553</v>
      </c>
      <c r="D413" s="172" t="s">
        <v>216</v>
      </c>
      <c r="E413" s="173">
        <v>109.65</v>
      </c>
      <c r="F413" s="174"/>
      <c r="G413" s="175"/>
      <c r="O413" s="168">
        <v>2</v>
      </c>
      <c r="AA413" s="143">
        <v>1</v>
      </c>
      <c r="AB413" s="143">
        <v>1</v>
      </c>
      <c r="AC413" s="143">
        <v>1</v>
      </c>
      <c r="AZ413" s="143">
        <v>1</v>
      </c>
      <c r="BA413" s="143">
        <f>IF(AZ413=1,G413,0)</f>
        <v>0</v>
      </c>
      <c r="BB413" s="143">
        <f>IF(AZ413=2,G413,0)</f>
        <v>0</v>
      </c>
      <c r="BC413" s="143">
        <f>IF(AZ413=3,G413,0)</f>
        <v>0</v>
      </c>
      <c r="BD413" s="143">
        <f>IF(AZ413=4,G413,0)</f>
        <v>0</v>
      </c>
      <c r="BE413" s="143">
        <f>IF(AZ413=5,G413,0)</f>
        <v>0</v>
      </c>
      <c r="CA413" s="168">
        <v>1</v>
      </c>
      <c r="CB413" s="168">
        <v>1</v>
      </c>
      <c r="CZ413" s="143">
        <v>0.00049</v>
      </c>
    </row>
    <row r="414" spans="1:15" ht="12.75" customHeight="1">
      <c r="A414" s="176"/>
      <c r="B414" s="177"/>
      <c r="C414" s="233" t="s">
        <v>554</v>
      </c>
      <c r="D414" s="233"/>
      <c r="E414" s="178">
        <v>23.65</v>
      </c>
      <c r="F414" s="179"/>
      <c r="G414" s="180"/>
      <c r="M414" s="181" t="s">
        <v>554</v>
      </c>
      <c r="O414" s="168"/>
    </row>
    <row r="415" spans="1:15" ht="12.75" customHeight="1">
      <c r="A415" s="176"/>
      <c r="B415" s="177"/>
      <c r="C415" s="233" t="s">
        <v>555</v>
      </c>
      <c r="D415" s="233"/>
      <c r="E415" s="178">
        <v>3.4</v>
      </c>
      <c r="F415" s="179"/>
      <c r="G415" s="180"/>
      <c r="M415" s="181" t="s">
        <v>555</v>
      </c>
      <c r="O415" s="168"/>
    </row>
    <row r="416" spans="1:15" ht="12.75" customHeight="1">
      <c r="A416" s="176"/>
      <c r="B416" s="177"/>
      <c r="C416" s="233" t="s">
        <v>556</v>
      </c>
      <c r="D416" s="233"/>
      <c r="E416" s="178">
        <v>1.6</v>
      </c>
      <c r="F416" s="179"/>
      <c r="G416" s="180"/>
      <c r="M416" s="181" t="s">
        <v>556</v>
      </c>
      <c r="O416" s="168"/>
    </row>
    <row r="417" spans="1:15" ht="12.75" customHeight="1">
      <c r="A417" s="176"/>
      <c r="B417" s="177"/>
      <c r="C417" s="233" t="s">
        <v>557</v>
      </c>
      <c r="D417" s="233"/>
      <c r="E417" s="178">
        <v>81</v>
      </c>
      <c r="F417" s="179"/>
      <c r="G417" s="180"/>
      <c r="M417" s="181" t="s">
        <v>557</v>
      </c>
      <c r="O417" s="168"/>
    </row>
    <row r="418" spans="1:104" ht="12.75">
      <c r="A418" s="169">
        <v>83</v>
      </c>
      <c r="B418" s="170" t="s">
        <v>558</v>
      </c>
      <c r="C418" s="182" t="s">
        <v>559</v>
      </c>
      <c r="D418" s="172" t="s">
        <v>216</v>
      </c>
      <c r="E418" s="173">
        <v>14.1</v>
      </c>
      <c r="F418" s="174"/>
      <c r="G418" s="175"/>
      <c r="O418" s="168">
        <v>2</v>
      </c>
      <c r="AA418" s="143">
        <v>1</v>
      </c>
      <c r="AB418" s="143">
        <v>1</v>
      </c>
      <c r="AC418" s="143">
        <v>1</v>
      </c>
      <c r="AZ418" s="143">
        <v>1</v>
      </c>
      <c r="BA418" s="143">
        <f>IF(AZ418=1,G418,0)</f>
        <v>0</v>
      </c>
      <c r="BB418" s="143">
        <f>IF(AZ418=2,G418,0)</f>
        <v>0</v>
      </c>
      <c r="BC418" s="143">
        <f>IF(AZ418=3,G418,0)</f>
        <v>0</v>
      </c>
      <c r="BD418" s="143">
        <f>IF(AZ418=4,G418,0)</f>
        <v>0</v>
      </c>
      <c r="BE418" s="143">
        <f>IF(AZ418=5,G418,0)</f>
        <v>0</v>
      </c>
      <c r="CA418" s="168">
        <v>1</v>
      </c>
      <c r="CB418" s="168">
        <v>1</v>
      </c>
      <c r="CZ418" s="143">
        <v>0</v>
      </c>
    </row>
    <row r="419" spans="1:15" ht="12.75" customHeight="1">
      <c r="A419" s="176"/>
      <c r="B419" s="177"/>
      <c r="C419" s="233" t="s">
        <v>560</v>
      </c>
      <c r="D419" s="233"/>
      <c r="E419" s="178">
        <v>4</v>
      </c>
      <c r="F419" s="179"/>
      <c r="G419" s="180"/>
      <c r="M419" s="181" t="s">
        <v>560</v>
      </c>
      <c r="O419" s="168"/>
    </row>
    <row r="420" spans="1:15" ht="12.75" customHeight="1">
      <c r="A420" s="176"/>
      <c r="B420" s="177"/>
      <c r="C420" s="233" t="s">
        <v>561</v>
      </c>
      <c r="D420" s="233"/>
      <c r="E420" s="178">
        <v>7.2</v>
      </c>
      <c r="F420" s="179"/>
      <c r="G420" s="180"/>
      <c r="M420" s="181" t="s">
        <v>561</v>
      </c>
      <c r="O420" s="168"/>
    </row>
    <row r="421" spans="1:15" ht="12.75" customHeight="1">
      <c r="A421" s="176"/>
      <c r="B421" s="177"/>
      <c r="C421" s="233" t="s">
        <v>562</v>
      </c>
      <c r="D421" s="233"/>
      <c r="E421" s="178">
        <v>1.1</v>
      </c>
      <c r="F421" s="179"/>
      <c r="G421" s="180"/>
      <c r="M421" s="181" t="s">
        <v>562</v>
      </c>
      <c r="O421" s="168"/>
    </row>
    <row r="422" spans="1:15" ht="12.75" customHeight="1">
      <c r="A422" s="176"/>
      <c r="B422" s="177"/>
      <c r="C422" s="233" t="s">
        <v>563</v>
      </c>
      <c r="D422" s="233"/>
      <c r="E422" s="178">
        <v>1.8</v>
      </c>
      <c r="F422" s="179"/>
      <c r="G422" s="180"/>
      <c r="M422" s="181" t="s">
        <v>563</v>
      </c>
      <c r="O422" s="168"/>
    </row>
    <row r="423" spans="1:104" ht="12.75">
      <c r="A423" s="169">
        <v>84</v>
      </c>
      <c r="B423" s="170" t="s">
        <v>564</v>
      </c>
      <c r="C423" s="182" t="s">
        <v>565</v>
      </c>
      <c r="D423" s="172" t="s">
        <v>216</v>
      </c>
      <c r="E423" s="173">
        <v>63.6857</v>
      </c>
      <c r="F423" s="174"/>
      <c r="G423" s="175"/>
      <c r="O423" s="168">
        <v>2</v>
      </c>
      <c r="AA423" s="143">
        <v>1</v>
      </c>
      <c r="AB423" s="143">
        <v>1</v>
      </c>
      <c r="AC423" s="143">
        <v>1</v>
      </c>
      <c r="AZ423" s="143">
        <v>1</v>
      </c>
      <c r="BA423" s="143">
        <f>IF(AZ423=1,G423,0)</f>
        <v>0</v>
      </c>
      <c r="BB423" s="143">
        <f>IF(AZ423=2,G423,0)</f>
        <v>0</v>
      </c>
      <c r="BC423" s="143">
        <f>IF(AZ423=3,G423,0)</f>
        <v>0</v>
      </c>
      <c r="BD423" s="143">
        <f>IF(AZ423=4,G423,0)</f>
        <v>0</v>
      </c>
      <c r="BE423" s="143">
        <f>IF(AZ423=5,G423,0)</f>
        <v>0</v>
      </c>
      <c r="CA423" s="168">
        <v>1</v>
      </c>
      <c r="CB423" s="168">
        <v>1</v>
      </c>
      <c r="CZ423" s="143">
        <v>0</v>
      </c>
    </row>
    <row r="424" spans="1:15" ht="12.75" customHeight="1">
      <c r="A424" s="176"/>
      <c r="B424" s="177"/>
      <c r="C424" s="233" t="s">
        <v>566</v>
      </c>
      <c r="D424" s="233"/>
      <c r="E424" s="178">
        <v>0.0836</v>
      </c>
      <c r="F424" s="179"/>
      <c r="G424" s="180"/>
      <c r="M424" s="181" t="s">
        <v>566</v>
      </c>
      <c r="O424" s="168"/>
    </row>
    <row r="425" spans="1:15" ht="12.75" customHeight="1">
      <c r="A425" s="176"/>
      <c r="B425" s="177"/>
      <c r="C425" s="233" t="s">
        <v>567</v>
      </c>
      <c r="D425" s="233"/>
      <c r="E425" s="178">
        <v>0.0624</v>
      </c>
      <c r="F425" s="179"/>
      <c r="G425" s="180"/>
      <c r="M425" s="181" t="s">
        <v>567</v>
      </c>
      <c r="O425" s="168"/>
    </row>
    <row r="426" spans="1:15" ht="12.75" customHeight="1">
      <c r="A426" s="176"/>
      <c r="B426" s="177"/>
      <c r="C426" s="233" t="s">
        <v>568</v>
      </c>
      <c r="D426" s="233"/>
      <c r="E426" s="178">
        <v>9</v>
      </c>
      <c r="F426" s="179"/>
      <c r="G426" s="180"/>
      <c r="M426" s="181" t="s">
        <v>568</v>
      </c>
      <c r="O426" s="168"/>
    </row>
    <row r="427" spans="1:15" ht="12.75" customHeight="1">
      <c r="A427" s="176"/>
      <c r="B427" s="177"/>
      <c r="C427" s="233" t="s">
        <v>569</v>
      </c>
      <c r="D427" s="233"/>
      <c r="E427" s="178">
        <v>5.2</v>
      </c>
      <c r="F427" s="179"/>
      <c r="G427" s="180"/>
      <c r="M427" s="181" t="s">
        <v>569</v>
      </c>
      <c r="O427" s="168"/>
    </row>
    <row r="428" spans="1:15" ht="12.75" customHeight="1">
      <c r="A428" s="176"/>
      <c r="B428" s="177"/>
      <c r="C428" s="233" t="s">
        <v>570</v>
      </c>
      <c r="D428" s="233"/>
      <c r="E428" s="178">
        <v>18</v>
      </c>
      <c r="F428" s="179"/>
      <c r="G428" s="180"/>
      <c r="M428" s="181" t="s">
        <v>570</v>
      </c>
      <c r="O428" s="168"/>
    </row>
    <row r="429" spans="1:15" ht="12.75" customHeight="1">
      <c r="A429" s="176"/>
      <c r="B429" s="177"/>
      <c r="C429" s="233" t="s">
        <v>571</v>
      </c>
      <c r="D429" s="233"/>
      <c r="E429" s="178">
        <v>6.4</v>
      </c>
      <c r="F429" s="179"/>
      <c r="G429" s="180"/>
      <c r="M429" s="181" t="s">
        <v>571</v>
      </c>
      <c r="O429" s="168"/>
    </row>
    <row r="430" spans="1:15" ht="12.75" customHeight="1">
      <c r="A430" s="176"/>
      <c r="B430" s="177"/>
      <c r="C430" s="233" t="s">
        <v>152</v>
      </c>
      <c r="D430" s="233"/>
      <c r="E430" s="178">
        <v>0.1396</v>
      </c>
      <c r="F430" s="179"/>
      <c r="G430" s="180"/>
      <c r="M430" s="181" t="s">
        <v>152</v>
      </c>
      <c r="O430" s="168"/>
    </row>
    <row r="431" spans="1:15" ht="12.75" customHeight="1">
      <c r="A431" s="176"/>
      <c r="B431" s="177"/>
      <c r="C431" s="233" t="s">
        <v>572</v>
      </c>
      <c r="D431" s="233"/>
      <c r="E431" s="178">
        <v>13.6</v>
      </c>
      <c r="F431" s="179"/>
      <c r="G431" s="180"/>
      <c r="M431" s="181" t="s">
        <v>572</v>
      </c>
      <c r="O431" s="168"/>
    </row>
    <row r="432" spans="1:15" ht="12.75" customHeight="1">
      <c r="A432" s="176"/>
      <c r="B432" s="177"/>
      <c r="C432" s="233" t="s">
        <v>573</v>
      </c>
      <c r="D432" s="233"/>
      <c r="E432" s="178">
        <v>11.2</v>
      </c>
      <c r="F432" s="179"/>
      <c r="G432" s="180"/>
      <c r="M432" s="181" t="s">
        <v>573</v>
      </c>
      <c r="O432" s="168"/>
    </row>
    <row r="433" spans="1:104" ht="12.75">
      <c r="A433" s="169">
        <v>85</v>
      </c>
      <c r="B433" s="170" t="s">
        <v>574</v>
      </c>
      <c r="C433" s="182" t="s">
        <v>575</v>
      </c>
      <c r="D433" s="172" t="s">
        <v>162</v>
      </c>
      <c r="E433" s="173">
        <v>843.53</v>
      </c>
      <c r="F433" s="174"/>
      <c r="G433" s="175"/>
      <c r="O433" s="168">
        <v>2</v>
      </c>
      <c r="AA433" s="143">
        <v>1</v>
      </c>
      <c r="AB433" s="143">
        <v>1</v>
      </c>
      <c r="AC433" s="143">
        <v>1</v>
      </c>
      <c r="AZ433" s="143">
        <v>1</v>
      </c>
      <c r="BA433" s="143">
        <f>IF(AZ433=1,G433,0)</f>
        <v>0</v>
      </c>
      <c r="BB433" s="143">
        <f>IF(AZ433=2,G433,0)</f>
        <v>0</v>
      </c>
      <c r="BC433" s="143">
        <f>IF(AZ433=3,G433,0)</f>
        <v>0</v>
      </c>
      <c r="BD433" s="143">
        <f>IF(AZ433=4,G433,0)</f>
        <v>0</v>
      </c>
      <c r="BE433" s="143">
        <f>IF(AZ433=5,G433,0)</f>
        <v>0</v>
      </c>
      <c r="CA433" s="168">
        <v>1</v>
      </c>
      <c r="CB433" s="168">
        <v>1</v>
      </c>
      <c r="CZ433" s="143">
        <v>0</v>
      </c>
    </row>
    <row r="434" spans="1:104" ht="12.75">
      <c r="A434" s="169">
        <v>86</v>
      </c>
      <c r="B434" s="170" t="s">
        <v>576</v>
      </c>
      <c r="C434" s="182" t="s">
        <v>577</v>
      </c>
      <c r="D434" s="172" t="s">
        <v>162</v>
      </c>
      <c r="E434" s="173">
        <v>5038.52</v>
      </c>
      <c r="F434" s="174"/>
      <c r="G434" s="175"/>
      <c r="O434" s="168">
        <v>2</v>
      </c>
      <c r="AA434" s="143">
        <v>1</v>
      </c>
      <c r="AB434" s="143">
        <v>1</v>
      </c>
      <c r="AC434" s="143">
        <v>1</v>
      </c>
      <c r="AZ434" s="143">
        <v>1</v>
      </c>
      <c r="BA434" s="143">
        <f>IF(AZ434=1,G434,0)</f>
        <v>0</v>
      </c>
      <c r="BB434" s="143">
        <f>IF(AZ434=2,G434,0)</f>
        <v>0</v>
      </c>
      <c r="BC434" s="143">
        <f>IF(AZ434=3,G434,0)</f>
        <v>0</v>
      </c>
      <c r="BD434" s="143">
        <f>IF(AZ434=4,G434,0)</f>
        <v>0</v>
      </c>
      <c r="BE434" s="143">
        <f>IF(AZ434=5,G434,0)</f>
        <v>0</v>
      </c>
      <c r="CA434" s="168">
        <v>1</v>
      </c>
      <c r="CB434" s="168">
        <v>1</v>
      </c>
      <c r="CZ434" s="143">
        <v>0</v>
      </c>
    </row>
    <row r="435" spans="1:104" ht="12.75">
      <c r="A435" s="169">
        <v>87</v>
      </c>
      <c r="B435" s="170" t="s">
        <v>578</v>
      </c>
      <c r="C435" s="182" t="s">
        <v>579</v>
      </c>
      <c r="D435" s="172" t="s">
        <v>162</v>
      </c>
      <c r="E435" s="173">
        <v>244.6687</v>
      </c>
      <c r="F435" s="174"/>
      <c r="G435" s="175"/>
      <c r="O435" s="168">
        <v>2</v>
      </c>
      <c r="AA435" s="143">
        <v>1</v>
      </c>
      <c r="AB435" s="143">
        <v>1</v>
      </c>
      <c r="AC435" s="143">
        <v>1</v>
      </c>
      <c r="AZ435" s="143">
        <v>1</v>
      </c>
      <c r="BA435" s="143">
        <f>IF(AZ435=1,G435,0)</f>
        <v>0</v>
      </c>
      <c r="BB435" s="143">
        <f>IF(AZ435=2,G435,0)</f>
        <v>0</v>
      </c>
      <c r="BC435" s="143">
        <f>IF(AZ435=3,G435,0)</f>
        <v>0</v>
      </c>
      <c r="BD435" s="143">
        <f>IF(AZ435=4,G435,0)</f>
        <v>0</v>
      </c>
      <c r="BE435" s="143">
        <f>IF(AZ435=5,G435,0)</f>
        <v>0</v>
      </c>
      <c r="CA435" s="168">
        <v>1</v>
      </c>
      <c r="CB435" s="168">
        <v>1</v>
      </c>
      <c r="CZ435" s="143">
        <v>0</v>
      </c>
    </row>
    <row r="436" spans="1:15" ht="12.75" customHeight="1">
      <c r="A436" s="176"/>
      <c r="B436" s="177"/>
      <c r="C436" s="233" t="s">
        <v>580</v>
      </c>
      <c r="D436" s="233"/>
      <c r="E436" s="178">
        <v>166.6687</v>
      </c>
      <c r="F436" s="179"/>
      <c r="G436" s="180"/>
      <c r="M436" s="194">
        <v>1666687</v>
      </c>
      <c r="O436" s="168"/>
    </row>
    <row r="437" spans="1:15" ht="12.75" customHeight="1">
      <c r="A437" s="176"/>
      <c r="B437" s="177"/>
      <c r="C437" s="233" t="s">
        <v>370</v>
      </c>
      <c r="D437" s="233"/>
      <c r="E437" s="178">
        <v>25.6</v>
      </c>
      <c r="F437" s="179"/>
      <c r="G437" s="180"/>
      <c r="M437" s="181" t="s">
        <v>370</v>
      </c>
      <c r="O437" s="168"/>
    </row>
    <row r="438" spans="1:15" ht="12.75" customHeight="1">
      <c r="A438" s="176"/>
      <c r="B438" s="177"/>
      <c r="C438" s="233" t="s">
        <v>371</v>
      </c>
      <c r="D438" s="233"/>
      <c r="E438" s="178">
        <v>52.4</v>
      </c>
      <c r="F438" s="179"/>
      <c r="G438" s="180"/>
      <c r="M438" s="181" t="s">
        <v>371</v>
      </c>
      <c r="O438" s="168"/>
    </row>
    <row r="439" spans="1:104" ht="12.75">
      <c r="A439" s="169">
        <v>88</v>
      </c>
      <c r="B439" s="170" t="s">
        <v>581</v>
      </c>
      <c r="C439" s="182" t="s">
        <v>582</v>
      </c>
      <c r="D439" s="172" t="s">
        <v>133</v>
      </c>
      <c r="E439" s="173">
        <v>360.46787757</v>
      </c>
      <c r="F439" s="174"/>
      <c r="G439" s="175"/>
      <c r="O439" s="168">
        <v>2</v>
      </c>
      <c r="AA439" s="143">
        <v>8</v>
      </c>
      <c r="AB439" s="143">
        <v>0</v>
      </c>
      <c r="AC439" s="143">
        <v>3</v>
      </c>
      <c r="AZ439" s="143">
        <v>1</v>
      </c>
      <c r="BA439" s="143">
        <f aca="true" t="shared" si="0" ref="BA439:BA446">IF(AZ439=1,G439,0)</f>
        <v>0</v>
      </c>
      <c r="BB439" s="143">
        <f aca="true" t="shared" si="1" ref="BB439:BB446">IF(AZ439=2,G439,0)</f>
        <v>0</v>
      </c>
      <c r="BC439" s="143">
        <f aca="true" t="shared" si="2" ref="BC439:BC446">IF(AZ439=3,G439,0)</f>
        <v>0</v>
      </c>
      <c r="BD439" s="143">
        <f aca="true" t="shared" si="3" ref="BD439:BD446">IF(AZ439=4,G439,0)</f>
        <v>0</v>
      </c>
      <c r="BE439" s="143">
        <f aca="true" t="shared" si="4" ref="BE439:BE446">IF(AZ439=5,G439,0)</f>
        <v>0</v>
      </c>
      <c r="CA439" s="168">
        <v>8</v>
      </c>
      <c r="CB439" s="168">
        <v>0</v>
      </c>
      <c r="CZ439" s="143">
        <v>0</v>
      </c>
    </row>
    <row r="440" spans="1:104" ht="12.75">
      <c r="A440" s="169">
        <v>89</v>
      </c>
      <c r="B440" s="170" t="s">
        <v>583</v>
      </c>
      <c r="C440" s="182" t="s">
        <v>584</v>
      </c>
      <c r="D440" s="172" t="s">
        <v>133</v>
      </c>
      <c r="E440" s="173">
        <v>360.46787757</v>
      </c>
      <c r="F440" s="174"/>
      <c r="G440" s="175"/>
      <c r="O440" s="168">
        <v>2</v>
      </c>
      <c r="AA440" s="143">
        <v>8</v>
      </c>
      <c r="AB440" s="143">
        <v>0</v>
      </c>
      <c r="AC440" s="143">
        <v>3</v>
      </c>
      <c r="AZ440" s="143">
        <v>1</v>
      </c>
      <c r="BA440" s="143">
        <f t="shared" si="0"/>
        <v>0</v>
      </c>
      <c r="BB440" s="143">
        <f t="shared" si="1"/>
        <v>0</v>
      </c>
      <c r="BC440" s="143">
        <f t="shared" si="2"/>
        <v>0</v>
      </c>
      <c r="BD440" s="143">
        <f t="shared" si="3"/>
        <v>0</v>
      </c>
      <c r="BE440" s="143">
        <f t="shared" si="4"/>
        <v>0</v>
      </c>
      <c r="CA440" s="168">
        <v>8</v>
      </c>
      <c r="CB440" s="168">
        <v>0</v>
      </c>
      <c r="CZ440" s="143">
        <v>0</v>
      </c>
    </row>
    <row r="441" spans="1:104" ht="12.75">
      <c r="A441" s="169">
        <v>90</v>
      </c>
      <c r="B441" s="170" t="s">
        <v>585</v>
      </c>
      <c r="C441" s="182" t="s">
        <v>586</v>
      </c>
      <c r="D441" s="172" t="s">
        <v>133</v>
      </c>
      <c r="E441" s="173">
        <v>360.46787757</v>
      </c>
      <c r="F441" s="174"/>
      <c r="G441" s="175"/>
      <c r="O441" s="168">
        <v>2</v>
      </c>
      <c r="AA441" s="143">
        <v>8</v>
      </c>
      <c r="AB441" s="143">
        <v>0</v>
      </c>
      <c r="AC441" s="143">
        <v>3</v>
      </c>
      <c r="AZ441" s="143">
        <v>1</v>
      </c>
      <c r="BA441" s="143">
        <f t="shared" si="0"/>
        <v>0</v>
      </c>
      <c r="BB441" s="143">
        <f t="shared" si="1"/>
        <v>0</v>
      </c>
      <c r="BC441" s="143">
        <f t="shared" si="2"/>
        <v>0</v>
      </c>
      <c r="BD441" s="143">
        <f t="shared" si="3"/>
        <v>0</v>
      </c>
      <c r="BE441" s="143">
        <f t="shared" si="4"/>
        <v>0</v>
      </c>
      <c r="CA441" s="168">
        <v>8</v>
      </c>
      <c r="CB441" s="168">
        <v>0</v>
      </c>
      <c r="CZ441" s="143">
        <v>0</v>
      </c>
    </row>
    <row r="442" spans="1:104" ht="12.75">
      <c r="A442" s="169">
        <v>91</v>
      </c>
      <c r="B442" s="170" t="s">
        <v>587</v>
      </c>
      <c r="C442" s="182" t="s">
        <v>588</v>
      </c>
      <c r="D442" s="172" t="s">
        <v>133</v>
      </c>
      <c r="E442" s="173">
        <v>5046.55028598</v>
      </c>
      <c r="F442" s="174"/>
      <c r="G442" s="175"/>
      <c r="O442" s="168">
        <v>2</v>
      </c>
      <c r="AA442" s="143">
        <v>8</v>
      </c>
      <c r="AB442" s="143">
        <v>0</v>
      </c>
      <c r="AC442" s="143">
        <v>3</v>
      </c>
      <c r="AZ442" s="143">
        <v>1</v>
      </c>
      <c r="BA442" s="143">
        <f t="shared" si="0"/>
        <v>0</v>
      </c>
      <c r="BB442" s="143">
        <f t="shared" si="1"/>
        <v>0</v>
      </c>
      <c r="BC442" s="143">
        <f t="shared" si="2"/>
        <v>0</v>
      </c>
      <c r="BD442" s="143">
        <f t="shared" si="3"/>
        <v>0</v>
      </c>
      <c r="BE442" s="143">
        <f t="shared" si="4"/>
        <v>0</v>
      </c>
      <c r="CA442" s="168">
        <v>8</v>
      </c>
      <c r="CB442" s="168">
        <v>0</v>
      </c>
      <c r="CZ442" s="143">
        <v>0</v>
      </c>
    </row>
    <row r="443" spans="1:104" ht="12.75">
      <c r="A443" s="169">
        <v>92</v>
      </c>
      <c r="B443" s="170" t="s">
        <v>589</v>
      </c>
      <c r="C443" s="182" t="s">
        <v>590</v>
      </c>
      <c r="D443" s="172" t="s">
        <v>133</v>
      </c>
      <c r="E443" s="173">
        <v>360.46787757</v>
      </c>
      <c r="F443" s="174"/>
      <c r="G443" s="175"/>
      <c r="O443" s="168">
        <v>2</v>
      </c>
      <c r="AA443" s="143">
        <v>8</v>
      </c>
      <c r="AB443" s="143">
        <v>0</v>
      </c>
      <c r="AC443" s="143">
        <v>3</v>
      </c>
      <c r="AZ443" s="143">
        <v>1</v>
      </c>
      <c r="BA443" s="143">
        <f t="shared" si="0"/>
        <v>0</v>
      </c>
      <c r="BB443" s="143">
        <f t="shared" si="1"/>
        <v>0</v>
      </c>
      <c r="BC443" s="143">
        <f t="shared" si="2"/>
        <v>0</v>
      </c>
      <c r="BD443" s="143">
        <f t="shared" si="3"/>
        <v>0</v>
      </c>
      <c r="BE443" s="143">
        <f t="shared" si="4"/>
        <v>0</v>
      </c>
      <c r="CA443" s="168">
        <v>8</v>
      </c>
      <c r="CB443" s="168">
        <v>0</v>
      </c>
      <c r="CZ443" s="143">
        <v>0</v>
      </c>
    </row>
    <row r="444" spans="1:104" ht="12.75">
      <c r="A444" s="169">
        <v>93</v>
      </c>
      <c r="B444" s="170" t="s">
        <v>591</v>
      </c>
      <c r="C444" s="182" t="s">
        <v>592</v>
      </c>
      <c r="D444" s="172" t="s">
        <v>133</v>
      </c>
      <c r="E444" s="173">
        <v>720.93575514</v>
      </c>
      <c r="F444" s="174"/>
      <c r="G444" s="175"/>
      <c r="O444" s="168">
        <v>2</v>
      </c>
      <c r="AA444" s="143">
        <v>8</v>
      </c>
      <c r="AB444" s="143">
        <v>0</v>
      </c>
      <c r="AC444" s="143">
        <v>3</v>
      </c>
      <c r="AZ444" s="143">
        <v>1</v>
      </c>
      <c r="BA444" s="143">
        <f t="shared" si="0"/>
        <v>0</v>
      </c>
      <c r="BB444" s="143">
        <f t="shared" si="1"/>
        <v>0</v>
      </c>
      <c r="BC444" s="143">
        <f t="shared" si="2"/>
        <v>0</v>
      </c>
      <c r="BD444" s="143">
        <f t="shared" si="3"/>
        <v>0</v>
      </c>
      <c r="BE444" s="143">
        <f t="shared" si="4"/>
        <v>0</v>
      </c>
      <c r="CA444" s="168">
        <v>8</v>
      </c>
      <c r="CB444" s="168">
        <v>0</v>
      </c>
      <c r="CZ444" s="143">
        <v>0</v>
      </c>
    </row>
    <row r="445" spans="1:104" ht="12.75">
      <c r="A445" s="169">
        <v>94</v>
      </c>
      <c r="B445" s="170" t="s">
        <v>593</v>
      </c>
      <c r="C445" s="182" t="s">
        <v>594</v>
      </c>
      <c r="D445" s="172" t="s">
        <v>133</v>
      </c>
      <c r="E445" s="173">
        <v>360.46787757</v>
      </c>
      <c r="F445" s="174"/>
      <c r="G445" s="175"/>
      <c r="O445" s="168">
        <v>2</v>
      </c>
      <c r="AA445" s="143">
        <v>8</v>
      </c>
      <c r="AB445" s="143">
        <v>0</v>
      </c>
      <c r="AC445" s="143">
        <v>3</v>
      </c>
      <c r="AZ445" s="143">
        <v>1</v>
      </c>
      <c r="BA445" s="143">
        <f t="shared" si="0"/>
        <v>0</v>
      </c>
      <c r="BB445" s="143">
        <f t="shared" si="1"/>
        <v>0</v>
      </c>
      <c r="BC445" s="143">
        <f t="shared" si="2"/>
        <v>0</v>
      </c>
      <c r="BD445" s="143">
        <f t="shared" si="3"/>
        <v>0</v>
      </c>
      <c r="BE445" s="143">
        <f t="shared" si="4"/>
        <v>0</v>
      </c>
      <c r="CA445" s="168">
        <v>8</v>
      </c>
      <c r="CB445" s="168">
        <v>0</v>
      </c>
      <c r="CZ445" s="143">
        <v>0</v>
      </c>
    </row>
    <row r="446" spans="1:104" ht="22.5">
      <c r="A446" s="169">
        <v>95</v>
      </c>
      <c r="B446" s="170" t="s">
        <v>595</v>
      </c>
      <c r="C446" s="182" t="s">
        <v>596</v>
      </c>
      <c r="D446" s="172" t="s">
        <v>597</v>
      </c>
      <c r="E446" s="173">
        <v>480</v>
      </c>
      <c r="F446" s="174"/>
      <c r="G446" s="175"/>
      <c r="O446" s="168">
        <v>2</v>
      </c>
      <c r="AA446" s="143">
        <v>10</v>
      </c>
      <c r="AB446" s="143">
        <v>0</v>
      </c>
      <c r="AC446" s="143">
        <v>8</v>
      </c>
      <c r="AZ446" s="143">
        <v>5</v>
      </c>
      <c r="BA446" s="143">
        <f t="shared" si="0"/>
        <v>0</v>
      </c>
      <c r="BB446" s="143">
        <f t="shared" si="1"/>
        <v>0</v>
      </c>
      <c r="BC446" s="143">
        <f t="shared" si="2"/>
        <v>0</v>
      </c>
      <c r="BD446" s="143">
        <f t="shared" si="3"/>
        <v>0</v>
      </c>
      <c r="BE446" s="143">
        <f t="shared" si="4"/>
        <v>0</v>
      </c>
      <c r="CA446" s="168">
        <v>10</v>
      </c>
      <c r="CB446" s="168">
        <v>0</v>
      </c>
      <c r="CZ446" s="143">
        <v>0</v>
      </c>
    </row>
    <row r="447" spans="1:57" ht="12.75">
      <c r="A447" s="184"/>
      <c r="B447" s="185" t="s">
        <v>254</v>
      </c>
      <c r="C447" s="186" t="str">
        <f>CONCATENATE(B283," ",C283)</f>
        <v>9 Ostatní konstrukce</v>
      </c>
      <c r="D447" s="187"/>
      <c r="E447" s="188"/>
      <c r="F447" s="189"/>
      <c r="G447" s="190"/>
      <c r="O447" s="168">
        <v>4</v>
      </c>
      <c r="BA447" s="191">
        <f>SUM(BA283:BA446)</f>
        <v>0</v>
      </c>
      <c r="BB447" s="191">
        <f>SUM(BB283:BB446)</f>
        <v>0</v>
      </c>
      <c r="BC447" s="191">
        <f>SUM(BC283:BC446)</f>
        <v>0</v>
      </c>
      <c r="BD447" s="191">
        <f>SUM(BD283:BD446)</f>
        <v>0</v>
      </c>
      <c r="BE447" s="191">
        <f>SUM(BE283:BE446)</f>
        <v>0</v>
      </c>
    </row>
    <row r="448" spans="1:15" ht="12.75">
      <c r="A448" s="161" t="s">
        <v>84</v>
      </c>
      <c r="B448" s="162" t="s">
        <v>598</v>
      </c>
      <c r="C448" s="163" t="s">
        <v>599</v>
      </c>
      <c r="D448" s="164"/>
      <c r="E448" s="165"/>
      <c r="F448" s="192"/>
      <c r="G448" s="193"/>
      <c r="H448" s="167"/>
      <c r="I448" s="167"/>
      <c r="O448" s="168">
        <v>1</v>
      </c>
    </row>
    <row r="449" spans="1:104" ht="12.75">
      <c r="A449" s="169">
        <v>96</v>
      </c>
      <c r="B449" s="170" t="s">
        <v>600</v>
      </c>
      <c r="C449" s="182" t="s">
        <v>601</v>
      </c>
      <c r="D449" s="172" t="s">
        <v>133</v>
      </c>
      <c r="E449" s="173">
        <v>279.104602596</v>
      </c>
      <c r="F449" s="174"/>
      <c r="G449" s="175"/>
      <c r="O449" s="168">
        <v>2</v>
      </c>
      <c r="AA449" s="143">
        <v>7</v>
      </c>
      <c r="AB449" s="143">
        <v>1</v>
      </c>
      <c r="AC449" s="143">
        <v>2</v>
      </c>
      <c r="AZ449" s="143">
        <v>1</v>
      </c>
      <c r="BA449" s="143">
        <f>IF(AZ449=1,G449,0)</f>
        <v>0</v>
      </c>
      <c r="BB449" s="143">
        <f>IF(AZ449=2,G449,0)</f>
        <v>0</v>
      </c>
      <c r="BC449" s="143">
        <f>IF(AZ449=3,G449,0)</f>
        <v>0</v>
      </c>
      <c r="BD449" s="143">
        <f>IF(AZ449=4,G449,0)</f>
        <v>0</v>
      </c>
      <c r="BE449" s="143">
        <f>IF(AZ449=5,G449,0)</f>
        <v>0</v>
      </c>
      <c r="CA449" s="168">
        <v>7</v>
      </c>
      <c r="CB449" s="168">
        <v>1</v>
      </c>
      <c r="CZ449" s="143">
        <v>0</v>
      </c>
    </row>
    <row r="450" spans="1:57" ht="12.75">
      <c r="A450" s="184"/>
      <c r="B450" s="185" t="s">
        <v>254</v>
      </c>
      <c r="C450" s="186" t="str">
        <f>CONCATENATE(B448," ",C448)</f>
        <v>99 Staveništní přesun hmot</v>
      </c>
      <c r="D450" s="187"/>
      <c r="E450" s="188"/>
      <c r="F450" s="189"/>
      <c r="G450" s="190"/>
      <c r="O450" s="168">
        <v>4</v>
      </c>
      <c r="BA450" s="191">
        <f>SUM(BA448:BA449)</f>
        <v>0</v>
      </c>
      <c r="BB450" s="191">
        <f>SUM(BB448:BB449)</f>
        <v>0</v>
      </c>
      <c r="BC450" s="191">
        <f>SUM(BC448:BC449)</f>
        <v>0</v>
      </c>
      <c r="BD450" s="191">
        <f>SUM(BD448:BD449)</f>
        <v>0</v>
      </c>
      <c r="BE450" s="191">
        <f>SUM(BE448:BE449)</f>
        <v>0</v>
      </c>
    </row>
    <row r="451" spans="1:15" ht="12.75">
      <c r="A451" s="161" t="s">
        <v>84</v>
      </c>
      <c r="B451" s="162" t="s">
        <v>602</v>
      </c>
      <c r="C451" s="163" t="s">
        <v>603</v>
      </c>
      <c r="D451" s="164"/>
      <c r="E451" s="165"/>
      <c r="F451" s="192"/>
      <c r="G451" s="193"/>
      <c r="H451" s="167"/>
      <c r="I451" s="167"/>
      <c r="O451" s="168">
        <v>1</v>
      </c>
    </row>
    <row r="452" spans="1:104" ht="22.5">
      <c r="A452" s="169">
        <v>97</v>
      </c>
      <c r="B452" s="170" t="s">
        <v>604</v>
      </c>
      <c r="C452" s="182" t="s">
        <v>605</v>
      </c>
      <c r="D452" s="172" t="s">
        <v>162</v>
      </c>
      <c r="E452" s="173">
        <v>74.591</v>
      </c>
      <c r="F452" s="174"/>
      <c r="G452" s="175"/>
      <c r="O452" s="168">
        <v>2</v>
      </c>
      <c r="AA452" s="143">
        <v>1</v>
      </c>
      <c r="AB452" s="143">
        <v>7</v>
      </c>
      <c r="AC452" s="143">
        <v>7</v>
      </c>
      <c r="AZ452" s="143">
        <v>2</v>
      </c>
      <c r="BA452" s="143">
        <f>IF(AZ452=1,G452,0)</f>
        <v>0</v>
      </c>
      <c r="BB452" s="143">
        <f>IF(AZ452=2,G452,0)</f>
        <v>0</v>
      </c>
      <c r="BC452" s="143">
        <f>IF(AZ452=3,G452,0)</f>
        <v>0</v>
      </c>
      <c r="BD452" s="143">
        <f>IF(AZ452=4,G452,0)</f>
        <v>0</v>
      </c>
      <c r="BE452" s="143">
        <f>IF(AZ452=5,G452,0)</f>
        <v>0</v>
      </c>
      <c r="CA452" s="168">
        <v>1</v>
      </c>
      <c r="CB452" s="168">
        <v>7</v>
      </c>
      <c r="CZ452" s="143">
        <v>0.00368</v>
      </c>
    </row>
    <row r="453" spans="1:15" ht="12.75" customHeight="1">
      <c r="A453" s="176"/>
      <c r="B453" s="177"/>
      <c r="C453" s="233" t="s">
        <v>606</v>
      </c>
      <c r="D453" s="233"/>
      <c r="E453" s="178">
        <v>0</v>
      </c>
      <c r="F453" s="179"/>
      <c r="G453" s="180"/>
      <c r="M453" s="181" t="s">
        <v>606</v>
      </c>
      <c r="O453" s="168"/>
    </row>
    <row r="454" spans="1:15" ht="12.75" customHeight="1">
      <c r="A454" s="176"/>
      <c r="B454" s="177"/>
      <c r="C454" s="233" t="s">
        <v>607</v>
      </c>
      <c r="D454" s="233"/>
      <c r="E454" s="178">
        <v>21.45</v>
      </c>
      <c r="F454" s="179"/>
      <c r="G454" s="180"/>
      <c r="M454" s="181" t="s">
        <v>607</v>
      </c>
      <c r="O454" s="168"/>
    </row>
    <row r="455" spans="1:15" ht="12.75" customHeight="1">
      <c r="A455" s="176"/>
      <c r="B455" s="177"/>
      <c r="C455" s="233" t="s">
        <v>608</v>
      </c>
      <c r="D455" s="233"/>
      <c r="E455" s="178">
        <v>20.46</v>
      </c>
      <c r="F455" s="179"/>
      <c r="G455" s="180"/>
      <c r="M455" s="181" t="s">
        <v>608</v>
      </c>
      <c r="O455" s="168"/>
    </row>
    <row r="456" spans="1:15" ht="12.75" customHeight="1">
      <c r="A456" s="176"/>
      <c r="B456" s="177"/>
      <c r="C456" s="233" t="s">
        <v>609</v>
      </c>
      <c r="D456" s="233"/>
      <c r="E456" s="178">
        <v>32.681</v>
      </c>
      <c r="F456" s="179"/>
      <c r="G456" s="180"/>
      <c r="M456" s="181" t="s">
        <v>609</v>
      </c>
      <c r="O456" s="168"/>
    </row>
    <row r="457" spans="1:104" ht="12.75">
      <c r="A457" s="169">
        <v>98</v>
      </c>
      <c r="B457" s="170" t="s">
        <v>610</v>
      </c>
      <c r="C457" s="182" t="s">
        <v>611</v>
      </c>
      <c r="D457" s="172" t="s">
        <v>133</v>
      </c>
      <c r="E457" s="173">
        <v>0.27449488</v>
      </c>
      <c r="F457" s="174"/>
      <c r="G457" s="175"/>
      <c r="O457" s="168">
        <v>2</v>
      </c>
      <c r="AA457" s="143">
        <v>7</v>
      </c>
      <c r="AB457" s="143">
        <v>1001</v>
      </c>
      <c r="AC457" s="143">
        <v>5</v>
      </c>
      <c r="AZ457" s="143">
        <v>2</v>
      </c>
      <c r="BA457" s="143">
        <f>IF(AZ457=1,G457,0)</f>
        <v>0</v>
      </c>
      <c r="BB457" s="143">
        <f>IF(AZ457=2,G457,0)</f>
        <v>0</v>
      </c>
      <c r="BC457" s="143">
        <f>IF(AZ457=3,G457,0)</f>
        <v>0</v>
      </c>
      <c r="BD457" s="143">
        <f>IF(AZ457=4,G457,0)</f>
        <v>0</v>
      </c>
      <c r="BE457" s="143">
        <f>IF(AZ457=5,G457,0)</f>
        <v>0</v>
      </c>
      <c r="CA457" s="168">
        <v>7</v>
      </c>
      <c r="CB457" s="168">
        <v>1001</v>
      </c>
      <c r="CZ457" s="143">
        <v>0</v>
      </c>
    </row>
    <row r="458" spans="1:57" ht="12.75">
      <c r="A458" s="184"/>
      <c r="B458" s="185" t="s">
        <v>254</v>
      </c>
      <c r="C458" s="186" t="str">
        <f>CONCATENATE(B451," ",C451)</f>
        <v>711 Izolace proti vodě</v>
      </c>
      <c r="D458" s="187"/>
      <c r="E458" s="188"/>
      <c r="F458" s="189"/>
      <c r="G458" s="190"/>
      <c r="O458" s="168">
        <v>4</v>
      </c>
      <c r="BA458" s="191">
        <f>SUM(BA451:BA457)</f>
        <v>0</v>
      </c>
      <c r="BB458" s="191">
        <f>SUM(BB451:BB457)</f>
        <v>0</v>
      </c>
      <c r="BC458" s="191">
        <f>SUM(BC451:BC457)</f>
        <v>0</v>
      </c>
      <c r="BD458" s="191">
        <f>SUM(BD451:BD457)</f>
        <v>0</v>
      </c>
      <c r="BE458" s="191">
        <f>SUM(BE451:BE457)</f>
        <v>0</v>
      </c>
    </row>
    <row r="459" spans="1:15" ht="12.75">
      <c r="A459" s="161" t="s">
        <v>84</v>
      </c>
      <c r="B459" s="162" t="s">
        <v>612</v>
      </c>
      <c r="C459" s="163" t="s">
        <v>613</v>
      </c>
      <c r="D459" s="164"/>
      <c r="E459" s="165"/>
      <c r="F459" s="192"/>
      <c r="G459" s="193"/>
      <c r="H459" s="167"/>
      <c r="I459" s="167"/>
      <c r="O459" s="168">
        <v>1</v>
      </c>
    </row>
    <row r="460" spans="1:104" ht="22.5">
      <c r="A460" s="169">
        <v>99</v>
      </c>
      <c r="B460" s="170" t="s">
        <v>614</v>
      </c>
      <c r="C460" s="182" t="s">
        <v>615</v>
      </c>
      <c r="D460" s="172" t="s">
        <v>162</v>
      </c>
      <c r="E460" s="173">
        <v>1195.58</v>
      </c>
      <c r="F460" s="174"/>
      <c r="G460" s="175"/>
      <c r="O460" s="168">
        <v>2</v>
      </c>
      <c r="AA460" s="143">
        <v>1</v>
      </c>
      <c r="AB460" s="143">
        <v>7</v>
      </c>
      <c r="AC460" s="143">
        <v>7</v>
      </c>
      <c r="AZ460" s="143">
        <v>2</v>
      </c>
      <c r="BA460" s="143">
        <f>IF(AZ460=1,G460,0)</f>
        <v>0</v>
      </c>
      <c r="BB460" s="143">
        <f>IF(AZ460=2,G460,0)</f>
        <v>0</v>
      </c>
      <c r="BC460" s="143">
        <f>IF(AZ460=3,G460,0)</f>
        <v>0</v>
      </c>
      <c r="BD460" s="143">
        <f>IF(AZ460=4,G460,0)</f>
        <v>0</v>
      </c>
      <c r="BE460" s="143">
        <f>IF(AZ460=5,G460,0)</f>
        <v>0</v>
      </c>
      <c r="CA460" s="168">
        <v>1</v>
      </c>
      <c r="CB460" s="168">
        <v>7</v>
      </c>
      <c r="CZ460" s="143">
        <v>0.00053</v>
      </c>
    </row>
    <row r="461" spans="1:15" ht="12.75" customHeight="1">
      <c r="A461" s="176"/>
      <c r="B461" s="177"/>
      <c r="C461" s="233" t="s">
        <v>616</v>
      </c>
      <c r="D461" s="233"/>
      <c r="E461" s="178">
        <v>0</v>
      </c>
      <c r="F461" s="179"/>
      <c r="G461" s="180"/>
      <c r="M461" s="181" t="s">
        <v>616</v>
      </c>
      <c r="O461" s="168"/>
    </row>
    <row r="462" spans="1:15" ht="12.75" customHeight="1">
      <c r="A462" s="176"/>
      <c r="B462" s="177"/>
      <c r="C462" s="233" t="s">
        <v>289</v>
      </c>
      <c r="D462" s="233"/>
      <c r="E462" s="178">
        <v>44.9</v>
      </c>
      <c r="F462" s="179"/>
      <c r="G462" s="180"/>
      <c r="M462" s="181" t="s">
        <v>289</v>
      </c>
      <c r="O462" s="168"/>
    </row>
    <row r="463" spans="1:15" ht="12.75" customHeight="1">
      <c r="A463" s="176"/>
      <c r="B463" s="177"/>
      <c r="C463" s="233" t="s">
        <v>290</v>
      </c>
      <c r="D463" s="233"/>
      <c r="E463" s="178">
        <v>350.91</v>
      </c>
      <c r="F463" s="179"/>
      <c r="G463" s="180"/>
      <c r="M463" s="181" t="s">
        <v>290</v>
      </c>
      <c r="O463" s="168"/>
    </row>
    <row r="464" spans="1:15" ht="12.75" customHeight="1">
      <c r="A464" s="176"/>
      <c r="B464" s="177"/>
      <c r="C464" s="233" t="s">
        <v>291</v>
      </c>
      <c r="D464" s="233"/>
      <c r="E464" s="178">
        <v>364.61</v>
      </c>
      <c r="F464" s="179"/>
      <c r="G464" s="180"/>
      <c r="M464" s="181" t="s">
        <v>291</v>
      </c>
      <c r="O464" s="168"/>
    </row>
    <row r="465" spans="1:15" ht="12.75" customHeight="1">
      <c r="A465" s="176"/>
      <c r="B465" s="177"/>
      <c r="C465" s="233" t="s">
        <v>292</v>
      </c>
      <c r="D465" s="233"/>
      <c r="E465" s="178">
        <v>435.16</v>
      </c>
      <c r="F465" s="179"/>
      <c r="G465" s="180"/>
      <c r="M465" s="181" t="s">
        <v>292</v>
      </c>
      <c r="O465" s="168"/>
    </row>
    <row r="466" spans="1:104" ht="22.5">
      <c r="A466" s="169">
        <v>100</v>
      </c>
      <c r="B466" s="170" t="s">
        <v>617</v>
      </c>
      <c r="C466" s="182" t="s">
        <v>618</v>
      </c>
      <c r="D466" s="172" t="s">
        <v>162</v>
      </c>
      <c r="E466" s="173">
        <v>1195.58</v>
      </c>
      <c r="F466" s="174"/>
      <c r="G466" s="175"/>
      <c r="O466" s="168">
        <v>2</v>
      </c>
      <c r="AA466" s="143">
        <v>1</v>
      </c>
      <c r="AB466" s="143">
        <v>7</v>
      </c>
      <c r="AC466" s="143">
        <v>7</v>
      </c>
      <c r="AZ466" s="143">
        <v>2</v>
      </c>
      <c r="BA466" s="143">
        <f>IF(AZ466=1,G466,0)</f>
        <v>0</v>
      </c>
      <c r="BB466" s="143">
        <f>IF(AZ466=2,G466,0)</f>
        <v>0</v>
      </c>
      <c r="BC466" s="143">
        <f>IF(AZ466=3,G466,0)</f>
        <v>0</v>
      </c>
      <c r="BD466" s="143">
        <f>IF(AZ466=4,G466,0)</f>
        <v>0</v>
      </c>
      <c r="BE466" s="143">
        <f>IF(AZ466=5,G466,0)</f>
        <v>0</v>
      </c>
      <c r="CA466" s="168">
        <v>1</v>
      </c>
      <c r="CB466" s="168">
        <v>7</v>
      </c>
      <c r="CZ466" s="143">
        <v>0.00018</v>
      </c>
    </row>
    <row r="467" spans="1:104" ht="12.75">
      <c r="A467" s="169">
        <v>101</v>
      </c>
      <c r="B467" s="170" t="s">
        <v>619</v>
      </c>
      <c r="C467" s="182" t="s">
        <v>620</v>
      </c>
      <c r="D467" s="172" t="s">
        <v>162</v>
      </c>
      <c r="E467" s="173">
        <v>1255.359</v>
      </c>
      <c r="F467" s="174"/>
      <c r="G467" s="175"/>
      <c r="O467" s="168">
        <v>2</v>
      </c>
      <c r="AA467" s="143">
        <v>3</v>
      </c>
      <c r="AB467" s="143">
        <v>7</v>
      </c>
      <c r="AC467" s="143" t="s">
        <v>619</v>
      </c>
      <c r="AZ467" s="143">
        <v>2</v>
      </c>
      <c r="BA467" s="143">
        <f>IF(AZ467=1,G467,0)</f>
        <v>0</v>
      </c>
      <c r="BB467" s="143">
        <f>IF(AZ467=2,G467,0)</f>
        <v>0</v>
      </c>
      <c r="BC467" s="143">
        <f>IF(AZ467=3,G467,0)</f>
        <v>0</v>
      </c>
      <c r="BD467" s="143">
        <f>IF(AZ467=4,G467,0)</f>
        <v>0</v>
      </c>
      <c r="BE467" s="143">
        <f>IF(AZ467=5,G467,0)</f>
        <v>0</v>
      </c>
      <c r="CA467" s="168">
        <v>3</v>
      </c>
      <c r="CB467" s="168">
        <v>7</v>
      </c>
      <c r="CZ467" s="143">
        <v>0.0035</v>
      </c>
    </row>
    <row r="468" spans="1:15" ht="12.75" customHeight="1">
      <c r="A468" s="176"/>
      <c r="B468" s="177"/>
      <c r="C468" s="233" t="s">
        <v>621</v>
      </c>
      <c r="D468" s="233"/>
      <c r="E468" s="178">
        <v>1255.359</v>
      </c>
      <c r="F468" s="179"/>
      <c r="G468" s="180"/>
      <c r="M468" s="181" t="s">
        <v>621</v>
      </c>
      <c r="O468" s="168"/>
    </row>
    <row r="469" spans="1:104" ht="12.75">
      <c r="A469" s="169">
        <v>102</v>
      </c>
      <c r="B469" s="170" t="s">
        <v>622</v>
      </c>
      <c r="C469" s="182" t="s">
        <v>623</v>
      </c>
      <c r="D469" s="172" t="s">
        <v>133</v>
      </c>
      <c r="E469" s="173">
        <v>5.2426183</v>
      </c>
      <c r="F469" s="174"/>
      <c r="G469" s="175"/>
      <c r="O469" s="168">
        <v>2</v>
      </c>
      <c r="AA469" s="143">
        <v>7</v>
      </c>
      <c r="AB469" s="143">
        <v>1001</v>
      </c>
      <c r="AC469" s="143">
        <v>5</v>
      </c>
      <c r="AZ469" s="143">
        <v>2</v>
      </c>
      <c r="BA469" s="143">
        <f>IF(AZ469=1,G469,0)</f>
        <v>0</v>
      </c>
      <c r="BB469" s="143">
        <f>IF(AZ469=2,G469,0)</f>
        <v>0</v>
      </c>
      <c r="BC469" s="143">
        <f>IF(AZ469=3,G469,0)</f>
        <v>0</v>
      </c>
      <c r="BD469" s="143">
        <f>IF(AZ469=4,G469,0)</f>
        <v>0</v>
      </c>
      <c r="BE469" s="143">
        <f>IF(AZ469=5,G469,0)</f>
        <v>0</v>
      </c>
      <c r="CA469" s="168">
        <v>7</v>
      </c>
      <c r="CB469" s="168">
        <v>1001</v>
      </c>
      <c r="CZ469" s="143">
        <v>0</v>
      </c>
    </row>
    <row r="470" spans="1:57" ht="12.75">
      <c r="A470" s="184"/>
      <c r="B470" s="185" t="s">
        <v>254</v>
      </c>
      <c r="C470" s="186" t="str">
        <f>CONCATENATE(B459," ",C459)</f>
        <v>713 Izolace tepelné</v>
      </c>
      <c r="D470" s="187"/>
      <c r="E470" s="188"/>
      <c r="F470" s="189"/>
      <c r="G470" s="190"/>
      <c r="O470" s="168">
        <v>4</v>
      </c>
      <c r="BA470" s="191">
        <f>SUM(BA459:BA469)</f>
        <v>0</v>
      </c>
      <c r="BB470" s="191">
        <f>SUM(BB459:BB469)</f>
        <v>0</v>
      </c>
      <c r="BC470" s="191">
        <f>SUM(BC459:BC469)</f>
        <v>0</v>
      </c>
      <c r="BD470" s="191">
        <f>SUM(BD459:BD469)</f>
        <v>0</v>
      </c>
      <c r="BE470" s="191">
        <f>SUM(BE459:BE469)</f>
        <v>0</v>
      </c>
    </row>
    <row r="471" spans="1:15" ht="12.75">
      <c r="A471" s="161" t="s">
        <v>84</v>
      </c>
      <c r="B471" s="162" t="s">
        <v>624</v>
      </c>
      <c r="C471" s="163" t="s">
        <v>625</v>
      </c>
      <c r="D471" s="164"/>
      <c r="E471" s="165"/>
      <c r="F471" s="192"/>
      <c r="G471" s="193"/>
      <c r="H471" s="167"/>
      <c r="I471" s="167"/>
      <c r="O471" s="168">
        <v>1</v>
      </c>
    </row>
    <row r="472" spans="1:104" ht="12.75">
      <c r="A472" s="169">
        <v>103</v>
      </c>
      <c r="B472" s="170" t="s">
        <v>626</v>
      </c>
      <c r="C472" s="182" t="s">
        <v>627</v>
      </c>
      <c r="D472" s="172" t="s">
        <v>216</v>
      </c>
      <c r="E472" s="173">
        <v>231</v>
      </c>
      <c r="F472" s="174"/>
      <c r="G472" s="175"/>
      <c r="O472" s="168">
        <v>2</v>
      </c>
      <c r="AA472" s="143">
        <v>1</v>
      </c>
      <c r="AB472" s="143">
        <v>7</v>
      </c>
      <c r="AC472" s="143">
        <v>7</v>
      </c>
      <c r="AZ472" s="143">
        <v>2</v>
      </c>
      <c r="BA472" s="143">
        <f>IF(AZ472=1,G472,0)</f>
        <v>0</v>
      </c>
      <c r="BB472" s="143">
        <f>IF(AZ472=2,G472,0)</f>
        <v>0</v>
      </c>
      <c r="BC472" s="143">
        <f>IF(AZ472=3,G472,0)</f>
        <v>0</v>
      </c>
      <c r="BD472" s="143">
        <f>IF(AZ472=4,G472,0)</f>
        <v>0</v>
      </c>
      <c r="BE472" s="143">
        <f>IF(AZ472=5,G472,0)</f>
        <v>0</v>
      </c>
      <c r="CA472" s="168">
        <v>1</v>
      </c>
      <c r="CB472" s="168">
        <v>7</v>
      </c>
      <c r="CZ472" s="143">
        <v>0</v>
      </c>
    </row>
    <row r="473" spans="1:15" ht="12.75" customHeight="1">
      <c r="A473" s="176"/>
      <c r="B473" s="177"/>
      <c r="C473" s="233" t="s">
        <v>628</v>
      </c>
      <c r="D473" s="233"/>
      <c r="E473" s="178">
        <v>231</v>
      </c>
      <c r="F473" s="179"/>
      <c r="G473" s="180"/>
      <c r="M473" s="181" t="s">
        <v>628</v>
      </c>
      <c r="O473" s="168"/>
    </row>
    <row r="474" spans="1:104" ht="12.75">
      <c r="A474" s="169">
        <v>104</v>
      </c>
      <c r="B474" s="170" t="s">
        <v>629</v>
      </c>
      <c r="C474" s="182" t="s">
        <v>630</v>
      </c>
      <c r="D474" s="172" t="s">
        <v>89</v>
      </c>
      <c r="E474" s="173">
        <v>3</v>
      </c>
      <c r="F474" s="174"/>
      <c r="G474" s="175"/>
      <c r="O474" s="168">
        <v>2</v>
      </c>
      <c r="AA474" s="143">
        <v>1</v>
      </c>
      <c r="AB474" s="143">
        <v>7</v>
      </c>
      <c r="AC474" s="143">
        <v>7</v>
      </c>
      <c r="AZ474" s="143">
        <v>2</v>
      </c>
      <c r="BA474" s="143">
        <f>IF(AZ474=1,G474,0)</f>
        <v>0</v>
      </c>
      <c r="BB474" s="143">
        <f>IF(AZ474=2,G474,0)</f>
        <v>0</v>
      </c>
      <c r="BC474" s="143">
        <f>IF(AZ474=3,G474,0)</f>
        <v>0</v>
      </c>
      <c r="BD474" s="143">
        <f>IF(AZ474=4,G474,0)</f>
        <v>0</v>
      </c>
      <c r="BE474" s="143">
        <f>IF(AZ474=5,G474,0)</f>
        <v>0</v>
      </c>
      <c r="CA474" s="168">
        <v>1</v>
      </c>
      <c r="CB474" s="168">
        <v>7</v>
      </c>
      <c r="CZ474" s="143">
        <v>0.0265</v>
      </c>
    </row>
    <row r="475" spans="1:104" ht="12.75">
      <c r="A475" s="169">
        <v>105</v>
      </c>
      <c r="B475" s="170" t="s">
        <v>631</v>
      </c>
      <c r="C475" s="182" t="s">
        <v>632</v>
      </c>
      <c r="D475" s="172" t="s">
        <v>89</v>
      </c>
      <c r="E475" s="173">
        <v>1</v>
      </c>
      <c r="F475" s="174"/>
      <c r="G475" s="175"/>
      <c r="O475" s="168">
        <v>2</v>
      </c>
      <c r="AA475" s="143">
        <v>1</v>
      </c>
      <c r="AB475" s="143">
        <v>7</v>
      </c>
      <c r="AC475" s="143">
        <v>7</v>
      </c>
      <c r="AZ475" s="143">
        <v>2</v>
      </c>
      <c r="BA475" s="143">
        <f>IF(AZ475=1,G475,0)</f>
        <v>0</v>
      </c>
      <c r="BB475" s="143">
        <f>IF(AZ475=2,G475,0)</f>
        <v>0</v>
      </c>
      <c r="BC475" s="143">
        <f>IF(AZ475=3,G475,0)</f>
        <v>0</v>
      </c>
      <c r="BD475" s="143">
        <f>IF(AZ475=4,G475,0)</f>
        <v>0</v>
      </c>
      <c r="BE475" s="143">
        <f>IF(AZ475=5,G475,0)</f>
        <v>0</v>
      </c>
      <c r="CA475" s="168">
        <v>1</v>
      </c>
      <c r="CB475" s="168">
        <v>7</v>
      </c>
      <c r="CZ475" s="143">
        <v>0.0363</v>
      </c>
    </row>
    <row r="476" spans="1:104" ht="12.75">
      <c r="A476" s="169">
        <v>106</v>
      </c>
      <c r="B476" s="170" t="s">
        <v>633</v>
      </c>
      <c r="C476" s="182" t="s">
        <v>634</v>
      </c>
      <c r="D476" s="172" t="s">
        <v>89</v>
      </c>
      <c r="E476" s="173">
        <v>2</v>
      </c>
      <c r="F476" s="174"/>
      <c r="G476" s="175"/>
      <c r="O476" s="168">
        <v>2</v>
      </c>
      <c r="AA476" s="143">
        <v>1</v>
      </c>
      <c r="AB476" s="143">
        <v>7</v>
      </c>
      <c r="AC476" s="143">
        <v>7</v>
      </c>
      <c r="AZ476" s="143">
        <v>2</v>
      </c>
      <c r="BA476" s="143">
        <f>IF(AZ476=1,G476,0)</f>
        <v>0</v>
      </c>
      <c r="BB476" s="143">
        <f>IF(AZ476=2,G476,0)</f>
        <v>0</v>
      </c>
      <c r="BC476" s="143">
        <f>IF(AZ476=3,G476,0)</f>
        <v>0</v>
      </c>
      <c r="BD476" s="143">
        <f>IF(AZ476=4,G476,0)</f>
        <v>0</v>
      </c>
      <c r="BE476" s="143">
        <f>IF(AZ476=5,G476,0)</f>
        <v>0</v>
      </c>
      <c r="CA476" s="168">
        <v>1</v>
      </c>
      <c r="CB476" s="168">
        <v>7</v>
      </c>
      <c r="CZ476" s="143">
        <v>0.00038</v>
      </c>
    </row>
    <row r="477" spans="1:104" ht="12.75">
      <c r="A477" s="169">
        <v>107</v>
      </c>
      <c r="B477" s="170" t="s">
        <v>635</v>
      </c>
      <c r="C477" s="182" t="s">
        <v>636</v>
      </c>
      <c r="D477" s="172" t="s">
        <v>216</v>
      </c>
      <c r="E477" s="173">
        <v>80</v>
      </c>
      <c r="F477" s="174"/>
      <c r="G477" s="175"/>
      <c r="O477" s="168">
        <v>2</v>
      </c>
      <c r="AA477" s="143">
        <v>1</v>
      </c>
      <c r="AB477" s="143">
        <v>7</v>
      </c>
      <c r="AC477" s="143">
        <v>7</v>
      </c>
      <c r="AZ477" s="143">
        <v>2</v>
      </c>
      <c r="BA477" s="143">
        <f>IF(AZ477=1,G477,0)</f>
        <v>0</v>
      </c>
      <c r="BB477" s="143">
        <f>IF(AZ477=2,G477,0)</f>
        <v>0</v>
      </c>
      <c r="BC477" s="143">
        <f>IF(AZ477=3,G477,0)</f>
        <v>0</v>
      </c>
      <c r="BD477" s="143">
        <f>IF(AZ477=4,G477,0)</f>
        <v>0</v>
      </c>
      <c r="BE477" s="143">
        <f>IF(AZ477=5,G477,0)</f>
        <v>0</v>
      </c>
      <c r="CA477" s="168">
        <v>1</v>
      </c>
      <c r="CB477" s="168">
        <v>7</v>
      </c>
      <c r="CZ477" s="143">
        <v>0</v>
      </c>
    </row>
    <row r="478" spans="1:15" ht="12.75" customHeight="1">
      <c r="A478" s="176"/>
      <c r="B478" s="177"/>
      <c r="C478" s="233" t="s">
        <v>637</v>
      </c>
      <c r="D478" s="233"/>
      <c r="E478" s="178">
        <v>80</v>
      </c>
      <c r="F478" s="179"/>
      <c r="G478" s="180"/>
      <c r="M478" s="181" t="s">
        <v>637</v>
      </c>
      <c r="O478" s="168"/>
    </row>
    <row r="479" spans="1:104" ht="12.75">
      <c r="A479" s="169">
        <v>108</v>
      </c>
      <c r="B479" s="170" t="s">
        <v>638</v>
      </c>
      <c r="C479" s="182" t="s">
        <v>639</v>
      </c>
      <c r="D479" s="172" t="s">
        <v>216</v>
      </c>
      <c r="E479" s="173">
        <v>31</v>
      </c>
      <c r="F479" s="174"/>
      <c r="G479" s="175"/>
      <c r="O479" s="168">
        <v>2</v>
      </c>
      <c r="AA479" s="143">
        <v>1</v>
      </c>
      <c r="AB479" s="143">
        <v>7</v>
      </c>
      <c r="AC479" s="143">
        <v>7</v>
      </c>
      <c r="AZ479" s="143">
        <v>2</v>
      </c>
      <c r="BA479" s="143">
        <f>IF(AZ479=1,G479,0)</f>
        <v>0</v>
      </c>
      <c r="BB479" s="143">
        <f>IF(AZ479=2,G479,0)</f>
        <v>0</v>
      </c>
      <c r="BC479" s="143">
        <f>IF(AZ479=3,G479,0)</f>
        <v>0</v>
      </c>
      <c r="BD479" s="143">
        <f>IF(AZ479=4,G479,0)</f>
        <v>0</v>
      </c>
      <c r="BE479" s="143">
        <f>IF(AZ479=5,G479,0)</f>
        <v>0</v>
      </c>
      <c r="CA479" s="168">
        <v>1</v>
      </c>
      <c r="CB479" s="168">
        <v>7</v>
      </c>
      <c r="CZ479" s="143">
        <v>0.00038</v>
      </c>
    </row>
    <row r="480" spans="1:15" ht="12.75" customHeight="1">
      <c r="A480" s="176"/>
      <c r="B480" s="177"/>
      <c r="C480" s="233" t="s">
        <v>640</v>
      </c>
      <c r="D480" s="233"/>
      <c r="E480" s="178">
        <v>31</v>
      </c>
      <c r="F480" s="179"/>
      <c r="G480" s="180"/>
      <c r="M480" s="181" t="s">
        <v>640</v>
      </c>
      <c r="O480" s="168"/>
    </row>
    <row r="481" spans="1:104" ht="12.75">
      <c r="A481" s="169">
        <v>109</v>
      </c>
      <c r="B481" s="170" t="s">
        <v>641</v>
      </c>
      <c r="C481" s="182" t="s">
        <v>642</v>
      </c>
      <c r="D481" s="172" t="s">
        <v>216</v>
      </c>
      <c r="E481" s="173">
        <v>90</v>
      </c>
      <c r="F481" s="174"/>
      <c r="G481" s="175"/>
      <c r="O481" s="168">
        <v>2</v>
      </c>
      <c r="AA481" s="143">
        <v>1</v>
      </c>
      <c r="AB481" s="143">
        <v>7</v>
      </c>
      <c r="AC481" s="143">
        <v>7</v>
      </c>
      <c r="AZ481" s="143">
        <v>2</v>
      </c>
      <c r="BA481" s="143">
        <f>IF(AZ481=1,G481,0)</f>
        <v>0</v>
      </c>
      <c r="BB481" s="143">
        <f>IF(AZ481=2,G481,0)</f>
        <v>0</v>
      </c>
      <c r="BC481" s="143">
        <f>IF(AZ481=3,G481,0)</f>
        <v>0</v>
      </c>
      <c r="BD481" s="143">
        <f>IF(AZ481=4,G481,0)</f>
        <v>0</v>
      </c>
      <c r="BE481" s="143">
        <f>IF(AZ481=5,G481,0)</f>
        <v>0</v>
      </c>
      <c r="CA481" s="168">
        <v>1</v>
      </c>
      <c r="CB481" s="168">
        <v>7</v>
      </c>
      <c r="CZ481" s="143">
        <v>0.00047</v>
      </c>
    </row>
    <row r="482" spans="1:15" ht="12.75" customHeight="1">
      <c r="A482" s="176"/>
      <c r="B482" s="177"/>
      <c r="C482" s="233" t="s">
        <v>643</v>
      </c>
      <c r="D482" s="233"/>
      <c r="E482" s="178">
        <v>90</v>
      </c>
      <c r="F482" s="179"/>
      <c r="G482" s="180"/>
      <c r="M482" s="181" t="s">
        <v>643</v>
      </c>
      <c r="O482" s="168"/>
    </row>
    <row r="483" spans="1:104" ht="12.75">
      <c r="A483" s="169">
        <v>110</v>
      </c>
      <c r="B483" s="170" t="s">
        <v>644</v>
      </c>
      <c r="C483" s="182" t="s">
        <v>645</v>
      </c>
      <c r="D483" s="172" t="s">
        <v>216</v>
      </c>
      <c r="E483" s="173">
        <v>175</v>
      </c>
      <c r="F483" s="174"/>
      <c r="G483" s="175"/>
      <c r="O483" s="168">
        <v>2</v>
      </c>
      <c r="AA483" s="143">
        <v>1</v>
      </c>
      <c r="AB483" s="143">
        <v>7</v>
      </c>
      <c r="AC483" s="143">
        <v>7</v>
      </c>
      <c r="AZ483" s="143">
        <v>2</v>
      </c>
      <c r="BA483" s="143">
        <f>IF(AZ483=1,G483,0)</f>
        <v>0</v>
      </c>
      <c r="BB483" s="143">
        <f>IF(AZ483=2,G483,0)</f>
        <v>0</v>
      </c>
      <c r="BC483" s="143">
        <f>IF(AZ483=3,G483,0)</f>
        <v>0</v>
      </c>
      <c r="BD483" s="143">
        <f>IF(AZ483=4,G483,0)</f>
        <v>0</v>
      </c>
      <c r="BE483" s="143">
        <f>IF(AZ483=5,G483,0)</f>
        <v>0</v>
      </c>
      <c r="CA483" s="168">
        <v>1</v>
      </c>
      <c r="CB483" s="168">
        <v>7</v>
      </c>
      <c r="CZ483" s="143">
        <v>0.00078</v>
      </c>
    </row>
    <row r="484" spans="1:15" ht="12.75" customHeight="1">
      <c r="A484" s="176"/>
      <c r="B484" s="177"/>
      <c r="C484" s="233" t="s">
        <v>646</v>
      </c>
      <c r="D484" s="233"/>
      <c r="E484" s="178">
        <v>175</v>
      </c>
      <c r="F484" s="179"/>
      <c r="G484" s="180"/>
      <c r="M484" s="181" t="s">
        <v>646</v>
      </c>
      <c r="O484" s="168"/>
    </row>
    <row r="485" spans="1:104" ht="12.75">
      <c r="A485" s="169">
        <v>111</v>
      </c>
      <c r="B485" s="170" t="s">
        <v>647</v>
      </c>
      <c r="C485" s="182" t="s">
        <v>648</v>
      </c>
      <c r="D485" s="172" t="s">
        <v>216</v>
      </c>
      <c r="E485" s="173">
        <v>93</v>
      </c>
      <c r="F485" s="174"/>
      <c r="G485" s="175"/>
      <c r="O485" s="168">
        <v>2</v>
      </c>
      <c r="AA485" s="143">
        <v>1</v>
      </c>
      <c r="AB485" s="143">
        <v>7</v>
      </c>
      <c r="AC485" s="143">
        <v>7</v>
      </c>
      <c r="AZ485" s="143">
        <v>2</v>
      </c>
      <c r="BA485" s="143">
        <f>IF(AZ485=1,G485,0)</f>
        <v>0</v>
      </c>
      <c r="BB485" s="143">
        <f>IF(AZ485=2,G485,0)</f>
        <v>0</v>
      </c>
      <c r="BC485" s="143">
        <f>IF(AZ485=3,G485,0)</f>
        <v>0</v>
      </c>
      <c r="BD485" s="143">
        <f>IF(AZ485=4,G485,0)</f>
        <v>0</v>
      </c>
      <c r="BE485" s="143">
        <f>IF(AZ485=5,G485,0)</f>
        <v>0</v>
      </c>
      <c r="CA485" s="168">
        <v>1</v>
      </c>
      <c r="CB485" s="168">
        <v>7</v>
      </c>
      <c r="CZ485" s="143">
        <v>0.00131</v>
      </c>
    </row>
    <row r="486" spans="1:15" ht="12.75" customHeight="1">
      <c r="A486" s="176"/>
      <c r="B486" s="177"/>
      <c r="C486" s="233" t="s">
        <v>649</v>
      </c>
      <c r="D486" s="233"/>
      <c r="E486" s="178">
        <v>93</v>
      </c>
      <c r="F486" s="179"/>
      <c r="G486" s="180"/>
      <c r="M486" s="181" t="s">
        <v>649</v>
      </c>
      <c r="O486" s="168"/>
    </row>
    <row r="487" spans="1:104" ht="12.75">
      <c r="A487" s="169">
        <v>112</v>
      </c>
      <c r="B487" s="170" t="s">
        <v>650</v>
      </c>
      <c r="C487" s="182" t="s">
        <v>651</v>
      </c>
      <c r="D487" s="172" t="s">
        <v>216</v>
      </c>
      <c r="E487" s="173">
        <v>39</v>
      </c>
      <c r="F487" s="174"/>
      <c r="G487" s="175"/>
      <c r="O487" s="168">
        <v>2</v>
      </c>
      <c r="AA487" s="143">
        <v>1</v>
      </c>
      <c r="AB487" s="143">
        <v>7</v>
      </c>
      <c r="AC487" s="143">
        <v>7</v>
      </c>
      <c r="AZ487" s="143">
        <v>2</v>
      </c>
      <c r="BA487" s="143">
        <f aca="true" t="shared" si="5" ref="BA487:BA497">IF(AZ487=1,G487,0)</f>
        <v>0</v>
      </c>
      <c r="BB487" s="143">
        <f aca="true" t="shared" si="6" ref="BB487:BB497">IF(AZ487=2,G487,0)</f>
        <v>0</v>
      </c>
      <c r="BC487" s="143">
        <f aca="true" t="shared" si="7" ref="BC487:BC497">IF(AZ487=3,G487,0)</f>
        <v>0</v>
      </c>
      <c r="BD487" s="143">
        <f aca="true" t="shared" si="8" ref="BD487:BD497">IF(AZ487=4,G487,0)</f>
        <v>0</v>
      </c>
      <c r="BE487" s="143">
        <f aca="true" t="shared" si="9" ref="BE487:BE497">IF(AZ487=5,G487,0)</f>
        <v>0</v>
      </c>
      <c r="CA487" s="168">
        <v>1</v>
      </c>
      <c r="CB487" s="168">
        <v>7</v>
      </c>
      <c r="CZ487" s="143">
        <v>0.00074</v>
      </c>
    </row>
    <row r="488" spans="1:104" ht="12.75">
      <c r="A488" s="169">
        <v>113</v>
      </c>
      <c r="B488" s="170" t="s">
        <v>652</v>
      </c>
      <c r="C488" s="182" t="s">
        <v>653</v>
      </c>
      <c r="D488" s="172" t="s">
        <v>216</v>
      </c>
      <c r="E488" s="173">
        <v>51</v>
      </c>
      <c r="F488" s="174"/>
      <c r="G488" s="175"/>
      <c r="O488" s="168">
        <v>2</v>
      </c>
      <c r="AA488" s="143">
        <v>1</v>
      </c>
      <c r="AB488" s="143">
        <v>7</v>
      </c>
      <c r="AC488" s="143">
        <v>7</v>
      </c>
      <c r="AZ488" s="143">
        <v>2</v>
      </c>
      <c r="BA488" s="143">
        <f t="shared" si="5"/>
        <v>0</v>
      </c>
      <c r="BB488" s="143">
        <f t="shared" si="6"/>
        <v>0</v>
      </c>
      <c r="BC488" s="143">
        <f t="shared" si="7"/>
        <v>0</v>
      </c>
      <c r="BD488" s="143">
        <f t="shared" si="8"/>
        <v>0</v>
      </c>
      <c r="BE488" s="143">
        <f t="shared" si="9"/>
        <v>0</v>
      </c>
      <c r="CA488" s="168">
        <v>1</v>
      </c>
      <c r="CB488" s="168">
        <v>7</v>
      </c>
      <c r="CZ488" s="143">
        <v>0.00137</v>
      </c>
    </row>
    <row r="489" spans="1:104" ht="12.75">
      <c r="A489" s="169">
        <v>114</v>
      </c>
      <c r="B489" s="170" t="s">
        <v>654</v>
      </c>
      <c r="C489" s="182" t="s">
        <v>655</v>
      </c>
      <c r="D489" s="172" t="s">
        <v>89</v>
      </c>
      <c r="E489" s="173">
        <v>22</v>
      </c>
      <c r="F489" s="174"/>
      <c r="G489" s="175"/>
      <c r="O489" s="168">
        <v>2</v>
      </c>
      <c r="AA489" s="143">
        <v>1</v>
      </c>
      <c r="AB489" s="143">
        <v>7</v>
      </c>
      <c r="AC489" s="143">
        <v>7</v>
      </c>
      <c r="AZ489" s="143">
        <v>2</v>
      </c>
      <c r="BA489" s="143">
        <f t="shared" si="5"/>
        <v>0</v>
      </c>
      <c r="BB489" s="143">
        <f t="shared" si="6"/>
        <v>0</v>
      </c>
      <c r="BC489" s="143">
        <f t="shared" si="7"/>
        <v>0</v>
      </c>
      <c r="BD489" s="143">
        <f t="shared" si="8"/>
        <v>0</v>
      </c>
      <c r="BE489" s="143">
        <f t="shared" si="9"/>
        <v>0</v>
      </c>
      <c r="CA489" s="168">
        <v>1</v>
      </c>
      <c r="CB489" s="168">
        <v>7</v>
      </c>
      <c r="CZ489" s="143">
        <v>0</v>
      </c>
    </row>
    <row r="490" spans="1:104" ht="12.75">
      <c r="A490" s="169">
        <v>115</v>
      </c>
      <c r="B490" s="170" t="s">
        <v>656</v>
      </c>
      <c r="C490" s="182" t="s">
        <v>657</v>
      </c>
      <c r="D490" s="172" t="s">
        <v>89</v>
      </c>
      <c r="E490" s="173">
        <v>7</v>
      </c>
      <c r="F490" s="174"/>
      <c r="G490" s="175"/>
      <c r="O490" s="168">
        <v>2</v>
      </c>
      <c r="AA490" s="143">
        <v>1</v>
      </c>
      <c r="AB490" s="143">
        <v>7</v>
      </c>
      <c r="AC490" s="143">
        <v>7</v>
      </c>
      <c r="AZ490" s="143">
        <v>2</v>
      </c>
      <c r="BA490" s="143">
        <f t="shared" si="5"/>
        <v>0</v>
      </c>
      <c r="BB490" s="143">
        <f t="shared" si="6"/>
        <v>0</v>
      </c>
      <c r="BC490" s="143">
        <f t="shared" si="7"/>
        <v>0</v>
      </c>
      <c r="BD490" s="143">
        <f t="shared" si="8"/>
        <v>0</v>
      </c>
      <c r="BE490" s="143">
        <f t="shared" si="9"/>
        <v>0</v>
      </c>
      <c r="CA490" s="168">
        <v>1</v>
      </c>
      <c r="CB490" s="168">
        <v>7</v>
      </c>
      <c r="CZ490" s="143">
        <v>0</v>
      </c>
    </row>
    <row r="491" spans="1:104" ht="12.75">
      <c r="A491" s="169">
        <v>116</v>
      </c>
      <c r="B491" s="170" t="s">
        <v>658</v>
      </c>
      <c r="C491" s="182" t="s">
        <v>659</v>
      </c>
      <c r="D491" s="172" t="s">
        <v>89</v>
      </c>
      <c r="E491" s="173">
        <v>14</v>
      </c>
      <c r="F491" s="174"/>
      <c r="G491" s="175"/>
      <c r="O491" s="168">
        <v>2</v>
      </c>
      <c r="AA491" s="143">
        <v>1</v>
      </c>
      <c r="AB491" s="143">
        <v>7</v>
      </c>
      <c r="AC491" s="143">
        <v>7</v>
      </c>
      <c r="AZ491" s="143">
        <v>2</v>
      </c>
      <c r="BA491" s="143">
        <f t="shared" si="5"/>
        <v>0</v>
      </c>
      <c r="BB491" s="143">
        <f t="shared" si="6"/>
        <v>0</v>
      </c>
      <c r="BC491" s="143">
        <f t="shared" si="7"/>
        <v>0</v>
      </c>
      <c r="BD491" s="143">
        <f t="shared" si="8"/>
        <v>0</v>
      </c>
      <c r="BE491" s="143">
        <f t="shared" si="9"/>
        <v>0</v>
      </c>
      <c r="CA491" s="168">
        <v>1</v>
      </c>
      <c r="CB491" s="168">
        <v>7</v>
      </c>
      <c r="CZ491" s="143">
        <v>0</v>
      </c>
    </row>
    <row r="492" spans="1:104" ht="22.5">
      <c r="A492" s="169">
        <v>117</v>
      </c>
      <c r="B492" s="170" t="s">
        <v>660</v>
      </c>
      <c r="C492" s="182" t="s">
        <v>661</v>
      </c>
      <c r="D492" s="172" t="s">
        <v>89</v>
      </c>
      <c r="E492" s="173">
        <v>2</v>
      </c>
      <c r="F492" s="174"/>
      <c r="G492" s="175"/>
      <c r="O492" s="168">
        <v>2</v>
      </c>
      <c r="AA492" s="143">
        <v>1</v>
      </c>
      <c r="AB492" s="143">
        <v>7</v>
      </c>
      <c r="AC492" s="143">
        <v>7</v>
      </c>
      <c r="AZ492" s="143">
        <v>2</v>
      </c>
      <c r="BA492" s="143">
        <f t="shared" si="5"/>
        <v>0</v>
      </c>
      <c r="BB492" s="143">
        <f t="shared" si="6"/>
        <v>0</v>
      </c>
      <c r="BC492" s="143">
        <f t="shared" si="7"/>
        <v>0</v>
      </c>
      <c r="BD492" s="143">
        <f t="shared" si="8"/>
        <v>0</v>
      </c>
      <c r="BE492" s="143">
        <f t="shared" si="9"/>
        <v>0</v>
      </c>
      <c r="CA492" s="168">
        <v>1</v>
      </c>
      <c r="CB492" s="168">
        <v>7</v>
      </c>
      <c r="CZ492" s="143">
        <v>0.00075</v>
      </c>
    </row>
    <row r="493" spans="1:104" ht="22.5">
      <c r="A493" s="169">
        <v>118</v>
      </c>
      <c r="B493" s="170" t="s">
        <v>662</v>
      </c>
      <c r="C493" s="182" t="s">
        <v>663</v>
      </c>
      <c r="D493" s="172" t="s">
        <v>89</v>
      </c>
      <c r="E493" s="173">
        <v>1</v>
      </c>
      <c r="F493" s="174"/>
      <c r="G493" s="175"/>
      <c r="O493" s="168">
        <v>2</v>
      </c>
      <c r="AA493" s="143">
        <v>1</v>
      </c>
      <c r="AB493" s="143">
        <v>7</v>
      </c>
      <c r="AC493" s="143">
        <v>7</v>
      </c>
      <c r="AZ493" s="143">
        <v>2</v>
      </c>
      <c r="BA493" s="143">
        <f t="shared" si="5"/>
        <v>0</v>
      </c>
      <c r="BB493" s="143">
        <f t="shared" si="6"/>
        <v>0</v>
      </c>
      <c r="BC493" s="143">
        <f t="shared" si="7"/>
        <v>0</v>
      </c>
      <c r="BD493" s="143">
        <f t="shared" si="8"/>
        <v>0</v>
      </c>
      <c r="BE493" s="143">
        <f t="shared" si="9"/>
        <v>0</v>
      </c>
      <c r="CA493" s="168">
        <v>1</v>
      </c>
      <c r="CB493" s="168">
        <v>7</v>
      </c>
      <c r="CZ493" s="143">
        <v>0.00049</v>
      </c>
    </row>
    <row r="494" spans="1:104" ht="22.5">
      <c r="A494" s="169">
        <v>119</v>
      </c>
      <c r="B494" s="170" t="s">
        <v>664</v>
      </c>
      <c r="C494" s="182" t="s">
        <v>665</v>
      </c>
      <c r="D494" s="172" t="s">
        <v>89</v>
      </c>
      <c r="E494" s="173">
        <v>3</v>
      </c>
      <c r="F494" s="174"/>
      <c r="G494" s="175"/>
      <c r="O494" s="168">
        <v>2</v>
      </c>
      <c r="AA494" s="143">
        <v>1</v>
      </c>
      <c r="AB494" s="143">
        <v>7</v>
      </c>
      <c r="AC494" s="143">
        <v>7</v>
      </c>
      <c r="AZ494" s="143">
        <v>2</v>
      </c>
      <c r="BA494" s="143">
        <f t="shared" si="5"/>
        <v>0</v>
      </c>
      <c r="BB494" s="143">
        <f t="shared" si="6"/>
        <v>0</v>
      </c>
      <c r="BC494" s="143">
        <f t="shared" si="7"/>
        <v>0</v>
      </c>
      <c r="BD494" s="143">
        <f t="shared" si="8"/>
        <v>0</v>
      </c>
      <c r="BE494" s="143">
        <f t="shared" si="9"/>
        <v>0</v>
      </c>
      <c r="CA494" s="168">
        <v>1</v>
      </c>
      <c r="CB494" s="168">
        <v>7</v>
      </c>
      <c r="CZ494" s="143">
        <v>8E-05</v>
      </c>
    </row>
    <row r="495" spans="1:104" ht="22.5">
      <c r="A495" s="169">
        <v>120</v>
      </c>
      <c r="B495" s="170" t="s">
        <v>666</v>
      </c>
      <c r="C495" s="182" t="s">
        <v>667</v>
      </c>
      <c r="D495" s="172" t="s">
        <v>89</v>
      </c>
      <c r="E495" s="173">
        <v>5</v>
      </c>
      <c r="F495" s="174"/>
      <c r="G495" s="175"/>
      <c r="O495" s="168">
        <v>2</v>
      </c>
      <c r="AA495" s="143">
        <v>1</v>
      </c>
      <c r="AB495" s="143">
        <v>7</v>
      </c>
      <c r="AC495" s="143">
        <v>7</v>
      </c>
      <c r="AZ495" s="143">
        <v>2</v>
      </c>
      <c r="BA495" s="143">
        <f t="shared" si="5"/>
        <v>0</v>
      </c>
      <c r="BB495" s="143">
        <f t="shared" si="6"/>
        <v>0</v>
      </c>
      <c r="BC495" s="143">
        <f t="shared" si="7"/>
        <v>0</v>
      </c>
      <c r="BD495" s="143">
        <f t="shared" si="8"/>
        <v>0</v>
      </c>
      <c r="BE495" s="143">
        <f t="shared" si="9"/>
        <v>0</v>
      </c>
      <c r="CA495" s="168">
        <v>1</v>
      </c>
      <c r="CB495" s="168">
        <v>7</v>
      </c>
      <c r="CZ495" s="143">
        <v>0.00013</v>
      </c>
    </row>
    <row r="496" spans="1:104" ht="22.5">
      <c r="A496" s="169">
        <v>121</v>
      </c>
      <c r="B496" s="170" t="s">
        <v>668</v>
      </c>
      <c r="C496" s="182" t="s">
        <v>669</v>
      </c>
      <c r="D496" s="172" t="s">
        <v>89</v>
      </c>
      <c r="E496" s="173">
        <v>3</v>
      </c>
      <c r="F496" s="174"/>
      <c r="G496" s="175"/>
      <c r="O496" s="168">
        <v>2</v>
      </c>
      <c r="AA496" s="143">
        <v>1</v>
      </c>
      <c r="AB496" s="143">
        <v>7</v>
      </c>
      <c r="AC496" s="143">
        <v>7</v>
      </c>
      <c r="AZ496" s="143">
        <v>2</v>
      </c>
      <c r="BA496" s="143">
        <f t="shared" si="5"/>
        <v>0</v>
      </c>
      <c r="BB496" s="143">
        <f t="shared" si="6"/>
        <v>0</v>
      </c>
      <c r="BC496" s="143">
        <f t="shared" si="7"/>
        <v>0</v>
      </c>
      <c r="BD496" s="143">
        <f t="shared" si="8"/>
        <v>0</v>
      </c>
      <c r="BE496" s="143">
        <f t="shared" si="9"/>
        <v>0</v>
      </c>
      <c r="CA496" s="168">
        <v>1</v>
      </c>
      <c r="CB496" s="168">
        <v>7</v>
      </c>
      <c r="CZ496" s="143">
        <v>0.00027</v>
      </c>
    </row>
    <row r="497" spans="1:104" ht="12.75">
      <c r="A497" s="169">
        <v>122</v>
      </c>
      <c r="B497" s="170" t="s">
        <v>670</v>
      </c>
      <c r="C497" s="182" t="s">
        <v>671</v>
      </c>
      <c r="D497" s="172" t="s">
        <v>216</v>
      </c>
      <c r="E497" s="173">
        <v>479</v>
      </c>
      <c r="F497" s="174"/>
      <c r="G497" s="175"/>
      <c r="O497" s="168">
        <v>2</v>
      </c>
      <c r="AA497" s="143">
        <v>1</v>
      </c>
      <c r="AB497" s="143">
        <v>7</v>
      </c>
      <c r="AC497" s="143">
        <v>7</v>
      </c>
      <c r="AZ497" s="143">
        <v>2</v>
      </c>
      <c r="BA497" s="143">
        <f t="shared" si="5"/>
        <v>0</v>
      </c>
      <c r="BB497" s="143">
        <f t="shared" si="6"/>
        <v>0</v>
      </c>
      <c r="BC497" s="143">
        <f t="shared" si="7"/>
        <v>0</v>
      </c>
      <c r="BD497" s="143">
        <f t="shared" si="8"/>
        <v>0</v>
      </c>
      <c r="BE497" s="143">
        <f t="shared" si="9"/>
        <v>0</v>
      </c>
      <c r="CA497" s="168">
        <v>1</v>
      </c>
      <c r="CB497" s="168">
        <v>7</v>
      </c>
      <c r="CZ497" s="143">
        <v>0</v>
      </c>
    </row>
    <row r="498" spans="1:15" ht="12.75" customHeight="1">
      <c r="A498" s="176"/>
      <c r="B498" s="177"/>
      <c r="C498" s="233" t="s">
        <v>672</v>
      </c>
      <c r="D498" s="233"/>
      <c r="E498" s="178">
        <v>479</v>
      </c>
      <c r="F498" s="179"/>
      <c r="G498" s="180"/>
      <c r="M498" s="181" t="s">
        <v>672</v>
      </c>
      <c r="O498" s="168"/>
    </row>
    <row r="499" spans="1:104" ht="12.75">
      <c r="A499" s="169">
        <v>123</v>
      </c>
      <c r="B499" s="170" t="s">
        <v>673</v>
      </c>
      <c r="C499" s="182" t="s">
        <v>674</v>
      </c>
      <c r="D499" s="172" t="s">
        <v>216</v>
      </c>
      <c r="E499" s="173">
        <v>214</v>
      </c>
      <c r="F499" s="174"/>
      <c r="G499" s="175"/>
      <c r="O499" s="168">
        <v>2</v>
      </c>
      <c r="AA499" s="143">
        <v>1</v>
      </c>
      <c r="AB499" s="143">
        <v>7</v>
      </c>
      <c r="AC499" s="143">
        <v>7</v>
      </c>
      <c r="AZ499" s="143">
        <v>2</v>
      </c>
      <c r="BA499" s="143">
        <f>IF(AZ499=1,G499,0)</f>
        <v>0</v>
      </c>
      <c r="BB499" s="143">
        <f>IF(AZ499=2,G499,0)</f>
        <v>0</v>
      </c>
      <c r="BC499" s="143">
        <f>IF(AZ499=3,G499,0)</f>
        <v>0</v>
      </c>
      <c r="BD499" s="143">
        <f>IF(AZ499=4,G499,0)</f>
        <v>0</v>
      </c>
      <c r="BE499" s="143">
        <f>IF(AZ499=5,G499,0)</f>
        <v>0</v>
      </c>
      <c r="CA499" s="168">
        <v>1</v>
      </c>
      <c r="CB499" s="168">
        <v>7</v>
      </c>
      <c r="CZ499" s="143">
        <v>0</v>
      </c>
    </row>
    <row r="500" spans="1:15" ht="12.75" customHeight="1">
      <c r="A500" s="176"/>
      <c r="B500" s="177"/>
      <c r="C500" s="233" t="s">
        <v>675</v>
      </c>
      <c r="D500" s="233"/>
      <c r="E500" s="178">
        <v>214</v>
      </c>
      <c r="F500" s="179"/>
      <c r="G500" s="180"/>
      <c r="M500" s="181" t="s">
        <v>675</v>
      </c>
      <c r="O500" s="168"/>
    </row>
    <row r="501" spans="1:104" ht="12.75">
      <c r="A501" s="169">
        <v>124</v>
      </c>
      <c r="B501" s="170" t="s">
        <v>676</v>
      </c>
      <c r="C501" s="182" t="s">
        <v>677</v>
      </c>
      <c r="D501" s="172" t="s">
        <v>216</v>
      </c>
      <c r="E501" s="173">
        <v>144</v>
      </c>
      <c r="F501" s="174"/>
      <c r="G501" s="175"/>
      <c r="O501" s="168">
        <v>2</v>
      </c>
      <c r="AA501" s="143">
        <v>1</v>
      </c>
      <c r="AB501" s="143">
        <v>7</v>
      </c>
      <c r="AC501" s="143">
        <v>7</v>
      </c>
      <c r="AZ501" s="143">
        <v>2</v>
      </c>
      <c r="BA501" s="143">
        <f>IF(AZ501=1,G501,0)</f>
        <v>0</v>
      </c>
      <c r="BB501" s="143">
        <f>IF(AZ501=2,G501,0)</f>
        <v>0</v>
      </c>
      <c r="BC501" s="143">
        <f>IF(AZ501=3,G501,0)</f>
        <v>0</v>
      </c>
      <c r="BD501" s="143">
        <f>IF(AZ501=4,G501,0)</f>
        <v>0</v>
      </c>
      <c r="BE501" s="143">
        <f>IF(AZ501=5,G501,0)</f>
        <v>0</v>
      </c>
      <c r="CA501" s="168">
        <v>1</v>
      </c>
      <c r="CB501" s="168">
        <v>7</v>
      </c>
      <c r="CZ501" s="143">
        <v>0</v>
      </c>
    </row>
    <row r="502" spans="1:15" ht="12.75" customHeight="1">
      <c r="A502" s="176"/>
      <c r="B502" s="177"/>
      <c r="C502" s="233" t="s">
        <v>678</v>
      </c>
      <c r="D502" s="233"/>
      <c r="E502" s="178">
        <v>144</v>
      </c>
      <c r="F502" s="179"/>
      <c r="G502" s="180"/>
      <c r="M502" s="181" t="s">
        <v>678</v>
      </c>
      <c r="O502" s="168"/>
    </row>
    <row r="503" spans="1:104" ht="12.75">
      <c r="A503" s="169">
        <v>125</v>
      </c>
      <c r="B503" s="170" t="s">
        <v>679</v>
      </c>
      <c r="C503" s="182" t="s">
        <v>680</v>
      </c>
      <c r="D503" s="172" t="s">
        <v>89</v>
      </c>
      <c r="E503" s="173">
        <v>50</v>
      </c>
      <c r="F503" s="174"/>
      <c r="G503" s="175"/>
      <c r="O503" s="168">
        <v>2</v>
      </c>
      <c r="AA503" s="143">
        <v>3</v>
      </c>
      <c r="AB503" s="143">
        <v>7</v>
      </c>
      <c r="AC503" s="143">
        <v>28650014</v>
      </c>
      <c r="AZ503" s="143">
        <v>2</v>
      </c>
      <c r="BA503" s="143">
        <f>IF(AZ503=1,G503,0)</f>
        <v>0</v>
      </c>
      <c r="BB503" s="143">
        <f>IF(AZ503=2,G503,0)</f>
        <v>0</v>
      </c>
      <c r="BC503" s="143">
        <f>IF(AZ503=3,G503,0)</f>
        <v>0</v>
      </c>
      <c r="BD503" s="143">
        <f>IF(AZ503=4,G503,0)</f>
        <v>0</v>
      </c>
      <c r="BE503" s="143">
        <f>IF(AZ503=5,G503,0)</f>
        <v>0</v>
      </c>
      <c r="CA503" s="168">
        <v>3</v>
      </c>
      <c r="CB503" s="168">
        <v>7</v>
      </c>
      <c r="CZ503" s="143">
        <v>0.005</v>
      </c>
    </row>
    <row r="504" spans="1:104" ht="12.75">
      <c r="A504" s="169">
        <v>126</v>
      </c>
      <c r="B504" s="170" t="s">
        <v>681</v>
      </c>
      <c r="C504" s="182" t="s">
        <v>682</v>
      </c>
      <c r="D504" s="172" t="s">
        <v>216</v>
      </c>
      <c r="E504" s="173">
        <v>224.7</v>
      </c>
      <c r="F504" s="174"/>
      <c r="G504" s="175"/>
      <c r="O504" s="168">
        <v>2</v>
      </c>
      <c r="AA504" s="143">
        <v>3</v>
      </c>
      <c r="AB504" s="143">
        <v>7</v>
      </c>
      <c r="AC504" s="143">
        <v>63152521</v>
      </c>
      <c r="AZ504" s="143">
        <v>2</v>
      </c>
      <c r="BA504" s="143">
        <f>IF(AZ504=1,G504,0)</f>
        <v>0</v>
      </c>
      <c r="BB504" s="143">
        <f>IF(AZ504=2,G504,0)</f>
        <v>0</v>
      </c>
      <c r="BC504" s="143">
        <f>IF(AZ504=3,G504,0)</f>
        <v>0</v>
      </c>
      <c r="BD504" s="143">
        <f>IF(AZ504=4,G504,0)</f>
        <v>0</v>
      </c>
      <c r="BE504" s="143">
        <f>IF(AZ504=5,G504,0)</f>
        <v>0</v>
      </c>
      <c r="CA504" s="168">
        <v>3</v>
      </c>
      <c r="CB504" s="168">
        <v>7</v>
      </c>
      <c r="CZ504" s="143">
        <v>0.00105</v>
      </c>
    </row>
    <row r="505" spans="1:15" ht="12.75" customHeight="1">
      <c r="A505" s="176"/>
      <c r="B505" s="177"/>
      <c r="C505" s="233" t="s">
        <v>683</v>
      </c>
      <c r="D505" s="233"/>
      <c r="E505" s="178">
        <v>224.7</v>
      </c>
      <c r="F505" s="179"/>
      <c r="G505" s="180"/>
      <c r="M505" s="181" t="s">
        <v>683</v>
      </c>
      <c r="O505" s="168"/>
    </row>
    <row r="506" spans="1:104" ht="12.75">
      <c r="A506" s="169">
        <v>127</v>
      </c>
      <c r="B506" s="170" t="s">
        <v>684</v>
      </c>
      <c r="C506" s="182" t="s">
        <v>685</v>
      </c>
      <c r="D506" s="172" t="s">
        <v>216</v>
      </c>
      <c r="E506" s="173">
        <v>151.2</v>
      </c>
      <c r="F506" s="174"/>
      <c r="G506" s="175"/>
      <c r="O506" s="168">
        <v>2</v>
      </c>
      <c r="AA506" s="143">
        <v>3</v>
      </c>
      <c r="AB506" s="143">
        <v>7</v>
      </c>
      <c r="AC506" s="143">
        <v>63152524</v>
      </c>
      <c r="AZ506" s="143">
        <v>2</v>
      </c>
      <c r="BA506" s="143">
        <f>IF(AZ506=1,G506,0)</f>
        <v>0</v>
      </c>
      <c r="BB506" s="143">
        <f>IF(AZ506=2,G506,0)</f>
        <v>0</v>
      </c>
      <c r="BC506" s="143">
        <f>IF(AZ506=3,G506,0)</f>
        <v>0</v>
      </c>
      <c r="BD506" s="143">
        <f>IF(AZ506=4,G506,0)</f>
        <v>0</v>
      </c>
      <c r="BE506" s="143">
        <f>IF(AZ506=5,G506,0)</f>
        <v>0</v>
      </c>
      <c r="CA506" s="168">
        <v>3</v>
      </c>
      <c r="CB506" s="168">
        <v>7</v>
      </c>
      <c r="CZ506" s="143">
        <v>0.00125</v>
      </c>
    </row>
    <row r="507" spans="1:15" ht="12.75" customHeight="1">
      <c r="A507" s="176"/>
      <c r="B507" s="177"/>
      <c r="C507" s="233" t="s">
        <v>686</v>
      </c>
      <c r="D507" s="233"/>
      <c r="E507" s="178">
        <v>151.2</v>
      </c>
      <c r="F507" s="179"/>
      <c r="G507" s="180"/>
      <c r="M507" s="181" t="s">
        <v>686</v>
      </c>
      <c r="O507" s="168"/>
    </row>
    <row r="508" spans="1:104" ht="12.75">
      <c r="A508" s="169">
        <v>128</v>
      </c>
      <c r="B508" s="170" t="s">
        <v>687</v>
      </c>
      <c r="C508" s="182" t="s">
        <v>688</v>
      </c>
      <c r="D508" s="172" t="s">
        <v>133</v>
      </c>
      <c r="E508" s="173">
        <v>1.206325</v>
      </c>
      <c r="F508" s="174"/>
      <c r="G508" s="175"/>
      <c r="O508" s="168">
        <v>2</v>
      </c>
      <c r="AA508" s="143">
        <v>7</v>
      </c>
      <c r="AB508" s="143">
        <v>1001</v>
      </c>
      <c r="AC508" s="143">
        <v>5</v>
      </c>
      <c r="AZ508" s="143">
        <v>2</v>
      </c>
      <c r="BA508" s="143">
        <f>IF(AZ508=1,G508,0)</f>
        <v>0</v>
      </c>
      <c r="BB508" s="143">
        <f>IF(AZ508=2,G508,0)</f>
        <v>0</v>
      </c>
      <c r="BC508" s="143">
        <f>IF(AZ508=3,G508,0)</f>
        <v>0</v>
      </c>
      <c r="BD508" s="143">
        <f>IF(AZ508=4,G508,0)</f>
        <v>0</v>
      </c>
      <c r="BE508" s="143">
        <f>IF(AZ508=5,G508,0)</f>
        <v>0</v>
      </c>
      <c r="CA508" s="168">
        <v>7</v>
      </c>
      <c r="CB508" s="168">
        <v>1001</v>
      </c>
      <c r="CZ508" s="143">
        <v>0</v>
      </c>
    </row>
    <row r="509" spans="1:57" ht="12.75">
      <c r="A509" s="184"/>
      <c r="B509" s="185" t="s">
        <v>254</v>
      </c>
      <c r="C509" s="186" t="str">
        <f>CONCATENATE(B471," ",C471)</f>
        <v>721 Vnitřní kanalizace</v>
      </c>
      <c r="D509" s="187"/>
      <c r="E509" s="188"/>
      <c r="F509" s="189"/>
      <c r="G509" s="190"/>
      <c r="O509" s="168">
        <v>4</v>
      </c>
      <c r="BA509" s="191">
        <f>SUM(BA471:BA508)</f>
        <v>0</v>
      </c>
      <c r="BB509" s="191">
        <f>SUM(BB471:BB508)</f>
        <v>0</v>
      </c>
      <c r="BC509" s="191">
        <f>SUM(BC471:BC508)</f>
        <v>0</v>
      </c>
      <c r="BD509" s="191">
        <f>SUM(BD471:BD508)</f>
        <v>0</v>
      </c>
      <c r="BE509" s="191">
        <f>SUM(BE471:BE508)</f>
        <v>0</v>
      </c>
    </row>
    <row r="510" spans="1:15" ht="12.75">
      <c r="A510" s="161" t="s">
        <v>84</v>
      </c>
      <c r="B510" s="162" t="s">
        <v>689</v>
      </c>
      <c r="C510" s="163" t="s">
        <v>690</v>
      </c>
      <c r="D510" s="164"/>
      <c r="E510" s="165"/>
      <c r="F510" s="192"/>
      <c r="G510" s="193"/>
      <c r="H510" s="167"/>
      <c r="I510" s="167"/>
      <c r="O510" s="168">
        <v>1</v>
      </c>
    </row>
    <row r="511" spans="1:104" ht="12.75">
      <c r="A511" s="169">
        <v>129</v>
      </c>
      <c r="B511" s="170" t="s">
        <v>691</v>
      </c>
      <c r="C511" s="182" t="s">
        <v>692</v>
      </c>
      <c r="D511" s="172" t="s">
        <v>216</v>
      </c>
      <c r="E511" s="173">
        <v>8</v>
      </c>
      <c r="F511" s="174"/>
      <c r="G511" s="175"/>
      <c r="O511" s="168">
        <v>2</v>
      </c>
      <c r="AA511" s="143">
        <v>1</v>
      </c>
      <c r="AB511" s="143">
        <v>7</v>
      </c>
      <c r="AC511" s="143">
        <v>7</v>
      </c>
      <c r="AZ511" s="143">
        <v>2</v>
      </c>
      <c r="BA511" s="143">
        <f aca="true" t="shared" si="10" ref="BA511:BA517">IF(AZ511=1,G511,0)</f>
        <v>0</v>
      </c>
      <c r="BB511" s="143">
        <f aca="true" t="shared" si="11" ref="BB511:BB517">IF(AZ511=2,G511,0)</f>
        <v>0</v>
      </c>
      <c r="BC511" s="143">
        <f aca="true" t="shared" si="12" ref="BC511:BC517">IF(AZ511=3,G511,0)</f>
        <v>0</v>
      </c>
      <c r="BD511" s="143">
        <f aca="true" t="shared" si="13" ref="BD511:BD517">IF(AZ511=4,G511,0)</f>
        <v>0</v>
      </c>
      <c r="BE511" s="143">
        <f aca="true" t="shared" si="14" ref="BE511:BE517">IF(AZ511=5,G511,0)</f>
        <v>0</v>
      </c>
      <c r="CA511" s="168">
        <v>1</v>
      </c>
      <c r="CB511" s="168">
        <v>7</v>
      </c>
      <c r="CZ511" s="143">
        <v>0.01598</v>
      </c>
    </row>
    <row r="512" spans="1:104" ht="12.75">
      <c r="A512" s="169">
        <v>130</v>
      </c>
      <c r="B512" s="170" t="s">
        <v>693</v>
      </c>
      <c r="C512" s="182" t="s">
        <v>694</v>
      </c>
      <c r="D512" s="172" t="s">
        <v>216</v>
      </c>
      <c r="E512" s="173">
        <v>13</v>
      </c>
      <c r="F512" s="174"/>
      <c r="G512" s="175"/>
      <c r="O512" s="168">
        <v>2</v>
      </c>
      <c r="AA512" s="143">
        <v>1</v>
      </c>
      <c r="AB512" s="143">
        <v>7</v>
      </c>
      <c r="AC512" s="143">
        <v>7</v>
      </c>
      <c r="AZ512" s="143">
        <v>2</v>
      </c>
      <c r="BA512" s="143">
        <f t="shared" si="10"/>
        <v>0</v>
      </c>
      <c r="BB512" s="143">
        <f t="shared" si="11"/>
        <v>0</v>
      </c>
      <c r="BC512" s="143">
        <f t="shared" si="12"/>
        <v>0</v>
      </c>
      <c r="BD512" s="143">
        <f t="shared" si="13"/>
        <v>0</v>
      </c>
      <c r="BE512" s="143">
        <f t="shared" si="14"/>
        <v>0</v>
      </c>
      <c r="CA512" s="168">
        <v>1</v>
      </c>
      <c r="CB512" s="168">
        <v>7</v>
      </c>
      <c r="CZ512" s="143">
        <v>0.01384</v>
      </c>
    </row>
    <row r="513" spans="1:104" ht="12.75">
      <c r="A513" s="169">
        <v>131</v>
      </c>
      <c r="B513" s="170" t="s">
        <v>695</v>
      </c>
      <c r="C513" s="182" t="s">
        <v>696</v>
      </c>
      <c r="D513" s="172" t="s">
        <v>216</v>
      </c>
      <c r="E513" s="173">
        <v>320</v>
      </c>
      <c r="F513" s="174"/>
      <c r="G513" s="175"/>
      <c r="O513" s="168">
        <v>2</v>
      </c>
      <c r="AA513" s="143">
        <v>1</v>
      </c>
      <c r="AB513" s="143">
        <v>7</v>
      </c>
      <c r="AC513" s="143">
        <v>7</v>
      </c>
      <c r="AZ513" s="143">
        <v>2</v>
      </c>
      <c r="BA513" s="143">
        <f t="shared" si="10"/>
        <v>0</v>
      </c>
      <c r="BB513" s="143">
        <f t="shared" si="11"/>
        <v>0</v>
      </c>
      <c r="BC513" s="143">
        <f t="shared" si="12"/>
        <v>0</v>
      </c>
      <c r="BD513" s="143">
        <f t="shared" si="13"/>
        <v>0</v>
      </c>
      <c r="BE513" s="143">
        <f t="shared" si="14"/>
        <v>0</v>
      </c>
      <c r="CA513" s="168">
        <v>1</v>
      </c>
      <c r="CB513" s="168">
        <v>7</v>
      </c>
      <c r="CZ513" s="143">
        <v>0</v>
      </c>
    </row>
    <row r="514" spans="1:104" ht="12.75">
      <c r="A514" s="169">
        <v>132</v>
      </c>
      <c r="B514" s="170" t="s">
        <v>697</v>
      </c>
      <c r="C514" s="182" t="s">
        <v>698</v>
      </c>
      <c r="D514" s="172" t="s">
        <v>699</v>
      </c>
      <c r="E514" s="173">
        <v>6</v>
      </c>
      <c r="F514" s="174"/>
      <c r="G514" s="175"/>
      <c r="O514" s="168">
        <v>2</v>
      </c>
      <c r="AA514" s="143">
        <v>1</v>
      </c>
      <c r="AB514" s="143">
        <v>7</v>
      </c>
      <c r="AC514" s="143">
        <v>7</v>
      </c>
      <c r="AZ514" s="143">
        <v>2</v>
      </c>
      <c r="BA514" s="143">
        <f t="shared" si="10"/>
        <v>0</v>
      </c>
      <c r="BB514" s="143">
        <f t="shared" si="11"/>
        <v>0</v>
      </c>
      <c r="BC514" s="143">
        <f t="shared" si="12"/>
        <v>0</v>
      </c>
      <c r="BD514" s="143">
        <f t="shared" si="13"/>
        <v>0</v>
      </c>
      <c r="BE514" s="143">
        <f t="shared" si="14"/>
        <v>0</v>
      </c>
      <c r="CA514" s="168">
        <v>1</v>
      </c>
      <c r="CB514" s="168">
        <v>7</v>
      </c>
      <c r="CZ514" s="143">
        <v>0.00113</v>
      </c>
    </row>
    <row r="515" spans="1:104" ht="12.75">
      <c r="A515" s="169">
        <v>133</v>
      </c>
      <c r="B515" s="170" t="s">
        <v>700</v>
      </c>
      <c r="C515" s="182" t="s">
        <v>701</v>
      </c>
      <c r="D515" s="172" t="s">
        <v>699</v>
      </c>
      <c r="E515" s="173">
        <v>6</v>
      </c>
      <c r="F515" s="174"/>
      <c r="G515" s="175"/>
      <c r="O515" s="168">
        <v>2</v>
      </c>
      <c r="AA515" s="143">
        <v>1</v>
      </c>
      <c r="AB515" s="143">
        <v>7</v>
      </c>
      <c r="AC515" s="143">
        <v>7</v>
      </c>
      <c r="AZ515" s="143">
        <v>2</v>
      </c>
      <c r="BA515" s="143">
        <f t="shared" si="10"/>
        <v>0</v>
      </c>
      <c r="BB515" s="143">
        <f t="shared" si="11"/>
        <v>0</v>
      </c>
      <c r="BC515" s="143">
        <f t="shared" si="12"/>
        <v>0</v>
      </c>
      <c r="BD515" s="143">
        <f t="shared" si="13"/>
        <v>0</v>
      </c>
      <c r="BE515" s="143">
        <f t="shared" si="14"/>
        <v>0</v>
      </c>
      <c r="CA515" s="168">
        <v>1</v>
      </c>
      <c r="CB515" s="168">
        <v>7</v>
      </c>
      <c r="CZ515" s="143">
        <v>0.01164</v>
      </c>
    </row>
    <row r="516" spans="1:104" ht="12.75">
      <c r="A516" s="169">
        <v>134</v>
      </c>
      <c r="B516" s="170" t="s">
        <v>702</v>
      </c>
      <c r="C516" s="182" t="s">
        <v>703</v>
      </c>
      <c r="D516" s="172" t="s">
        <v>699</v>
      </c>
      <c r="E516" s="173">
        <v>1</v>
      </c>
      <c r="F516" s="174"/>
      <c r="G516" s="175"/>
      <c r="O516" s="168">
        <v>2</v>
      </c>
      <c r="AA516" s="143">
        <v>1</v>
      </c>
      <c r="AB516" s="143">
        <v>7</v>
      </c>
      <c r="AC516" s="143">
        <v>7</v>
      </c>
      <c r="AZ516" s="143">
        <v>2</v>
      </c>
      <c r="BA516" s="143">
        <f t="shared" si="10"/>
        <v>0</v>
      </c>
      <c r="BB516" s="143">
        <f t="shared" si="11"/>
        <v>0</v>
      </c>
      <c r="BC516" s="143">
        <f t="shared" si="12"/>
        <v>0</v>
      </c>
      <c r="BD516" s="143">
        <f t="shared" si="13"/>
        <v>0</v>
      </c>
      <c r="BE516" s="143">
        <f t="shared" si="14"/>
        <v>0</v>
      </c>
      <c r="CA516" s="168">
        <v>1</v>
      </c>
      <c r="CB516" s="168">
        <v>7</v>
      </c>
      <c r="CZ516" s="143">
        <v>0.01537</v>
      </c>
    </row>
    <row r="517" spans="1:104" ht="12.75">
      <c r="A517" s="169">
        <v>135</v>
      </c>
      <c r="B517" s="170" t="s">
        <v>704</v>
      </c>
      <c r="C517" s="182" t="s">
        <v>705</v>
      </c>
      <c r="D517" s="172" t="s">
        <v>216</v>
      </c>
      <c r="E517" s="173">
        <v>68</v>
      </c>
      <c r="F517" s="174"/>
      <c r="G517" s="175"/>
      <c r="O517" s="168">
        <v>2</v>
      </c>
      <c r="AA517" s="143">
        <v>1</v>
      </c>
      <c r="AB517" s="143">
        <v>7</v>
      </c>
      <c r="AC517" s="143">
        <v>7</v>
      </c>
      <c r="AZ517" s="143">
        <v>2</v>
      </c>
      <c r="BA517" s="143">
        <f t="shared" si="10"/>
        <v>0</v>
      </c>
      <c r="BB517" s="143">
        <f t="shared" si="11"/>
        <v>0</v>
      </c>
      <c r="BC517" s="143">
        <f t="shared" si="12"/>
        <v>0</v>
      </c>
      <c r="BD517" s="143">
        <f t="shared" si="13"/>
        <v>0</v>
      </c>
      <c r="BE517" s="143">
        <f t="shared" si="14"/>
        <v>0</v>
      </c>
      <c r="CA517" s="168">
        <v>1</v>
      </c>
      <c r="CB517" s="168">
        <v>7</v>
      </c>
      <c r="CZ517" s="143">
        <v>0.00398</v>
      </c>
    </row>
    <row r="518" spans="1:15" ht="12.75" customHeight="1">
      <c r="A518" s="176"/>
      <c r="B518" s="177"/>
      <c r="C518" s="233" t="s">
        <v>706</v>
      </c>
      <c r="D518" s="233"/>
      <c r="E518" s="178">
        <v>68</v>
      </c>
      <c r="F518" s="179"/>
      <c r="G518" s="180"/>
      <c r="M518" s="181" t="s">
        <v>706</v>
      </c>
      <c r="O518" s="168"/>
    </row>
    <row r="519" spans="1:104" ht="12.75">
      <c r="A519" s="169">
        <v>136</v>
      </c>
      <c r="B519" s="170" t="s">
        <v>707</v>
      </c>
      <c r="C519" s="182" t="s">
        <v>708</v>
      </c>
      <c r="D519" s="172" t="s">
        <v>216</v>
      </c>
      <c r="E519" s="173">
        <v>74</v>
      </c>
      <c r="F519" s="174"/>
      <c r="G519" s="175"/>
      <c r="O519" s="168">
        <v>2</v>
      </c>
      <c r="AA519" s="143">
        <v>1</v>
      </c>
      <c r="AB519" s="143">
        <v>7</v>
      </c>
      <c r="AC519" s="143">
        <v>7</v>
      </c>
      <c r="AZ519" s="143">
        <v>2</v>
      </c>
      <c r="BA519" s="143">
        <f>IF(AZ519=1,G519,0)</f>
        <v>0</v>
      </c>
      <c r="BB519" s="143">
        <f>IF(AZ519=2,G519,0)</f>
        <v>0</v>
      </c>
      <c r="BC519" s="143">
        <f>IF(AZ519=3,G519,0)</f>
        <v>0</v>
      </c>
      <c r="BD519" s="143">
        <f>IF(AZ519=4,G519,0)</f>
        <v>0</v>
      </c>
      <c r="BE519" s="143">
        <f>IF(AZ519=5,G519,0)</f>
        <v>0</v>
      </c>
      <c r="CA519" s="168">
        <v>1</v>
      </c>
      <c r="CB519" s="168">
        <v>7</v>
      </c>
      <c r="CZ519" s="143">
        <v>0.00518</v>
      </c>
    </row>
    <row r="520" spans="1:15" ht="12.75" customHeight="1">
      <c r="A520" s="176"/>
      <c r="B520" s="177"/>
      <c r="C520" s="233" t="s">
        <v>709</v>
      </c>
      <c r="D520" s="233"/>
      <c r="E520" s="178">
        <v>74</v>
      </c>
      <c r="F520" s="179"/>
      <c r="G520" s="180"/>
      <c r="M520" s="181" t="s">
        <v>709</v>
      </c>
      <c r="O520" s="168"/>
    </row>
    <row r="521" spans="1:104" ht="12.75">
      <c r="A521" s="169">
        <v>137</v>
      </c>
      <c r="B521" s="170" t="s">
        <v>710</v>
      </c>
      <c r="C521" s="182" t="s">
        <v>711</v>
      </c>
      <c r="D521" s="172" t="s">
        <v>216</v>
      </c>
      <c r="E521" s="173">
        <v>50</v>
      </c>
      <c r="F521" s="174"/>
      <c r="G521" s="175"/>
      <c r="O521" s="168">
        <v>2</v>
      </c>
      <c r="AA521" s="143">
        <v>1</v>
      </c>
      <c r="AB521" s="143">
        <v>7</v>
      </c>
      <c r="AC521" s="143">
        <v>7</v>
      </c>
      <c r="AZ521" s="143">
        <v>2</v>
      </c>
      <c r="BA521" s="143">
        <f>IF(AZ521=1,G521,0)</f>
        <v>0</v>
      </c>
      <c r="BB521" s="143">
        <f>IF(AZ521=2,G521,0)</f>
        <v>0</v>
      </c>
      <c r="BC521" s="143">
        <f>IF(AZ521=3,G521,0)</f>
        <v>0</v>
      </c>
      <c r="BD521" s="143">
        <f>IF(AZ521=4,G521,0)</f>
        <v>0</v>
      </c>
      <c r="BE521" s="143">
        <f>IF(AZ521=5,G521,0)</f>
        <v>0</v>
      </c>
      <c r="CA521" s="168">
        <v>1</v>
      </c>
      <c r="CB521" s="168">
        <v>7</v>
      </c>
      <c r="CZ521" s="143">
        <v>0.00535</v>
      </c>
    </row>
    <row r="522" spans="1:104" ht="12.75">
      <c r="A522" s="169">
        <v>138</v>
      </c>
      <c r="B522" s="170" t="s">
        <v>712</v>
      </c>
      <c r="C522" s="182" t="s">
        <v>713</v>
      </c>
      <c r="D522" s="172" t="s">
        <v>216</v>
      </c>
      <c r="E522" s="173">
        <v>25</v>
      </c>
      <c r="F522" s="174"/>
      <c r="G522" s="175"/>
      <c r="O522" s="168">
        <v>2</v>
      </c>
      <c r="AA522" s="143">
        <v>1</v>
      </c>
      <c r="AB522" s="143">
        <v>7</v>
      </c>
      <c r="AC522" s="143">
        <v>7</v>
      </c>
      <c r="AZ522" s="143">
        <v>2</v>
      </c>
      <c r="BA522" s="143">
        <f>IF(AZ522=1,G522,0)</f>
        <v>0</v>
      </c>
      <c r="BB522" s="143">
        <f>IF(AZ522=2,G522,0)</f>
        <v>0</v>
      </c>
      <c r="BC522" s="143">
        <f>IF(AZ522=3,G522,0)</f>
        <v>0</v>
      </c>
      <c r="BD522" s="143">
        <f>IF(AZ522=4,G522,0)</f>
        <v>0</v>
      </c>
      <c r="BE522" s="143">
        <f>IF(AZ522=5,G522,0)</f>
        <v>0</v>
      </c>
      <c r="CA522" s="168">
        <v>1</v>
      </c>
      <c r="CB522" s="168">
        <v>7</v>
      </c>
      <c r="CZ522" s="143">
        <v>0.00563</v>
      </c>
    </row>
    <row r="523" spans="1:104" ht="12.75">
      <c r="A523" s="169">
        <v>139</v>
      </c>
      <c r="B523" s="170" t="s">
        <v>714</v>
      </c>
      <c r="C523" s="182" t="s">
        <v>715</v>
      </c>
      <c r="D523" s="172" t="s">
        <v>216</v>
      </c>
      <c r="E523" s="173">
        <v>45</v>
      </c>
      <c r="F523" s="174"/>
      <c r="G523" s="175"/>
      <c r="O523" s="168">
        <v>2</v>
      </c>
      <c r="AA523" s="143">
        <v>1</v>
      </c>
      <c r="AB523" s="143">
        <v>7</v>
      </c>
      <c r="AC523" s="143">
        <v>7</v>
      </c>
      <c r="AZ523" s="143">
        <v>2</v>
      </c>
      <c r="BA523" s="143">
        <f>IF(AZ523=1,G523,0)</f>
        <v>0</v>
      </c>
      <c r="BB523" s="143">
        <f>IF(AZ523=2,G523,0)</f>
        <v>0</v>
      </c>
      <c r="BC523" s="143">
        <f>IF(AZ523=3,G523,0)</f>
        <v>0</v>
      </c>
      <c r="BD523" s="143">
        <f>IF(AZ523=4,G523,0)</f>
        <v>0</v>
      </c>
      <c r="BE523" s="143">
        <f>IF(AZ523=5,G523,0)</f>
        <v>0</v>
      </c>
      <c r="CA523" s="168">
        <v>1</v>
      </c>
      <c r="CB523" s="168">
        <v>7</v>
      </c>
      <c r="CZ523" s="143">
        <v>0.00401</v>
      </c>
    </row>
    <row r="524" spans="1:104" ht="12.75">
      <c r="A524" s="169">
        <v>140</v>
      </c>
      <c r="B524" s="170" t="s">
        <v>716</v>
      </c>
      <c r="C524" s="182" t="s">
        <v>717</v>
      </c>
      <c r="D524" s="172" t="s">
        <v>216</v>
      </c>
      <c r="E524" s="173">
        <v>49</v>
      </c>
      <c r="F524" s="174"/>
      <c r="G524" s="175"/>
      <c r="O524" s="168">
        <v>2</v>
      </c>
      <c r="AA524" s="143">
        <v>1</v>
      </c>
      <c r="AB524" s="143">
        <v>7</v>
      </c>
      <c r="AC524" s="143">
        <v>7</v>
      </c>
      <c r="AZ524" s="143">
        <v>2</v>
      </c>
      <c r="BA524" s="143">
        <f>IF(AZ524=1,G524,0)</f>
        <v>0</v>
      </c>
      <c r="BB524" s="143">
        <f>IF(AZ524=2,G524,0)</f>
        <v>0</v>
      </c>
      <c r="BC524" s="143">
        <f>IF(AZ524=3,G524,0)</f>
        <v>0</v>
      </c>
      <c r="BD524" s="143">
        <f>IF(AZ524=4,G524,0)</f>
        <v>0</v>
      </c>
      <c r="BE524" s="143">
        <f>IF(AZ524=5,G524,0)</f>
        <v>0</v>
      </c>
      <c r="CA524" s="168">
        <v>1</v>
      </c>
      <c r="CB524" s="168">
        <v>7</v>
      </c>
      <c r="CZ524" s="143">
        <v>0.00522</v>
      </c>
    </row>
    <row r="525" spans="1:104" ht="22.5">
      <c r="A525" s="169">
        <v>141</v>
      </c>
      <c r="B525" s="170" t="s">
        <v>718</v>
      </c>
      <c r="C525" s="182" t="s">
        <v>719</v>
      </c>
      <c r="D525" s="172" t="s">
        <v>216</v>
      </c>
      <c r="E525" s="173">
        <v>68</v>
      </c>
      <c r="F525" s="174"/>
      <c r="G525" s="175"/>
      <c r="O525" s="168">
        <v>2</v>
      </c>
      <c r="AA525" s="143">
        <v>1</v>
      </c>
      <c r="AB525" s="143">
        <v>7</v>
      </c>
      <c r="AC525" s="143">
        <v>7</v>
      </c>
      <c r="AZ525" s="143">
        <v>2</v>
      </c>
      <c r="BA525" s="143">
        <f>IF(AZ525=1,G525,0)</f>
        <v>0</v>
      </c>
      <c r="BB525" s="143">
        <f>IF(AZ525=2,G525,0)</f>
        <v>0</v>
      </c>
      <c r="BC525" s="143">
        <f>IF(AZ525=3,G525,0)</f>
        <v>0</v>
      </c>
      <c r="BD525" s="143">
        <f>IF(AZ525=4,G525,0)</f>
        <v>0</v>
      </c>
      <c r="BE525" s="143">
        <f>IF(AZ525=5,G525,0)</f>
        <v>0</v>
      </c>
      <c r="CA525" s="168">
        <v>1</v>
      </c>
      <c r="CB525" s="168">
        <v>7</v>
      </c>
      <c r="CZ525" s="143">
        <v>3E-05</v>
      </c>
    </row>
    <row r="526" spans="1:15" ht="12.75" customHeight="1">
      <c r="A526" s="176"/>
      <c r="B526" s="177"/>
      <c r="C526" s="233" t="s">
        <v>720</v>
      </c>
      <c r="D526" s="233"/>
      <c r="E526" s="178">
        <v>68</v>
      </c>
      <c r="F526" s="179"/>
      <c r="G526" s="180"/>
      <c r="M526" s="181" t="s">
        <v>720</v>
      </c>
      <c r="O526" s="168"/>
    </row>
    <row r="527" spans="1:104" ht="22.5">
      <c r="A527" s="169">
        <v>142</v>
      </c>
      <c r="B527" s="170" t="s">
        <v>721</v>
      </c>
      <c r="C527" s="182" t="s">
        <v>722</v>
      </c>
      <c r="D527" s="172" t="s">
        <v>216</v>
      </c>
      <c r="E527" s="173">
        <v>74</v>
      </c>
      <c r="F527" s="174"/>
      <c r="G527" s="175"/>
      <c r="O527" s="168">
        <v>2</v>
      </c>
      <c r="AA527" s="143">
        <v>1</v>
      </c>
      <c r="AB527" s="143">
        <v>7</v>
      </c>
      <c r="AC527" s="143">
        <v>7</v>
      </c>
      <c r="AZ527" s="143">
        <v>2</v>
      </c>
      <c r="BA527" s="143">
        <f>IF(AZ527=1,G527,0)</f>
        <v>0</v>
      </c>
      <c r="BB527" s="143">
        <f>IF(AZ527=2,G527,0)</f>
        <v>0</v>
      </c>
      <c r="BC527" s="143">
        <f>IF(AZ527=3,G527,0)</f>
        <v>0</v>
      </c>
      <c r="BD527" s="143">
        <f>IF(AZ527=4,G527,0)</f>
        <v>0</v>
      </c>
      <c r="BE527" s="143">
        <f>IF(AZ527=5,G527,0)</f>
        <v>0</v>
      </c>
      <c r="CA527" s="168">
        <v>1</v>
      </c>
      <c r="CB527" s="168">
        <v>7</v>
      </c>
      <c r="CZ527" s="143">
        <v>6E-05</v>
      </c>
    </row>
    <row r="528" spans="1:104" ht="22.5">
      <c r="A528" s="169">
        <v>143</v>
      </c>
      <c r="B528" s="170" t="s">
        <v>723</v>
      </c>
      <c r="C528" s="182" t="s">
        <v>724</v>
      </c>
      <c r="D528" s="172" t="s">
        <v>216</v>
      </c>
      <c r="E528" s="173">
        <v>58</v>
      </c>
      <c r="F528" s="174"/>
      <c r="G528" s="175"/>
      <c r="O528" s="168">
        <v>2</v>
      </c>
      <c r="AA528" s="143">
        <v>1</v>
      </c>
      <c r="AB528" s="143">
        <v>7</v>
      </c>
      <c r="AC528" s="143">
        <v>7</v>
      </c>
      <c r="AZ528" s="143">
        <v>2</v>
      </c>
      <c r="BA528" s="143">
        <f>IF(AZ528=1,G528,0)</f>
        <v>0</v>
      </c>
      <c r="BB528" s="143">
        <f>IF(AZ528=2,G528,0)</f>
        <v>0</v>
      </c>
      <c r="BC528" s="143">
        <f>IF(AZ528=3,G528,0)</f>
        <v>0</v>
      </c>
      <c r="BD528" s="143">
        <f>IF(AZ528=4,G528,0)</f>
        <v>0</v>
      </c>
      <c r="BE528" s="143">
        <f>IF(AZ528=5,G528,0)</f>
        <v>0</v>
      </c>
      <c r="CA528" s="168">
        <v>1</v>
      </c>
      <c r="CB528" s="168">
        <v>7</v>
      </c>
      <c r="CZ528" s="143">
        <v>5E-05</v>
      </c>
    </row>
    <row r="529" spans="1:15" ht="12.75" customHeight="1">
      <c r="A529" s="176"/>
      <c r="B529" s="177"/>
      <c r="C529" s="233" t="s">
        <v>725</v>
      </c>
      <c r="D529" s="233"/>
      <c r="E529" s="178">
        <v>58</v>
      </c>
      <c r="F529" s="179"/>
      <c r="G529" s="180"/>
      <c r="M529" s="181" t="s">
        <v>725</v>
      </c>
      <c r="O529" s="168"/>
    </row>
    <row r="530" spans="1:104" ht="22.5">
      <c r="A530" s="169">
        <v>144</v>
      </c>
      <c r="B530" s="170" t="s">
        <v>726</v>
      </c>
      <c r="C530" s="182" t="s">
        <v>727</v>
      </c>
      <c r="D530" s="172" t="s">
        <v>216</v>
      </c>
      <c r="E530" s="173">
        <v>38</v>
      </c>
      <c r="F530" s="174"/>
      <c r="G530" s="175"/>
      <c r="O530" s="168">
        <v>2</v>
      </c>
      <c r="AA530" s="143">
        <v>1</v>
      </c>
      <c r="AB530" s="143">
        <v>7</v>
      </c>
      <c r="AC530" s="143">
        <v>7</v>
      </c>
      <c r="AZ530" s="143">
        <v>2</v>
      </c>
      <c r="BA530" s="143">
        <f>IF(AZ530=1,G530,0)</f>
        <v>0</v>
      </c>
      <c r="BB530" s="143">
        <f>IF(AZ530=2,G530,0)</f>
        <v>0</v>
      </c>
      <c r="BC530" s="143">
        <f>IF(AZ530=3,G530,0)</f>
        <v>0</v>
      </c>
      <c r="BD530" s="143">
        <f>IF(AZ530=4,G530,0)</f>
        <v>0</v>
      </c>
      <c r="BE530" s="143">
        <f>IF(AZ530=5,G530,0)</f>
        <v>0</v>
      </c>
      <c r="CA530" s="168">
        <v>1</v>
      </c>
      <c r="CB530" s="168">
        <v>7</v>
      </c>
      <c r="CZ530" s="143">
        <v>0.00011</v>
      </c>
    </row>
    <row r="531" spans="1:15" ht="12.75" customHeight="1">
      <c r="A531" s="176"/>
      <c r="B531" s="177"/>
      <c r="C531" s="233" t="s">
        <v>728</v>
      </c>
      <c r="D531" s="233"/>
      <c r="E531" s="178">
        <v>38</v>
      </c>
      <c r="F531" s="179"/>
      <c r="G531" s="180"/>
      <c r="M531" s="181" t="s">
        <v>728</v>
      </c>
      <c r="O531" s="168"/>
    </row>
    <row r="532" spans="1:104" ht="12.75">
      <c r="A532" s="169">
        <v>145</v>
      </c>
      <c r="B532" s="170" t="s">
        <v>729</v>
      </c>
      <c r="C532" s="182" t="s">
        <v>730</v>
      </c>
      <c r="D532" s="172" t="s">
        <v>89</v>
      </c>
      <c r="E532" s="173">
        <v>50</v>
      </c>
      <c r="F532" s="174"/>
      <c r="G532" s="175"/>
      <c r="O532" s="168">
        <v>2</v>
      </c>
      <c r="AA532" s="143">
        <v>1</v>
      </c>
      <c r="AB532" s="143">
        <v>7</v>
      </c>
      <c r="AC532" s="143">
        <v>7</v>
      </c>
      <c r="AZ532" s="143">
        <v>2</v>
      </c>
      <c r="BA532" s="143">
        <f aca="true" t="shared" si="15" ref="BA532:BA543">IF(AZ532=1,G532,0)</f>
        <v>0</v>
      </c>
      <c r="BB532" s="143">
        <f aca="true" t="shared" si="16" ref="BB532:BB543">IF(AZ532=2,G532,0)</f>
        <v>0</v>
      </c>
      <c r="BC532" s="143">
        <f aca="true" t="shared" si="17" ref="BC532:BC543">IF(AZ532=3,G532,0)</f>
        <v>0</v>
      </c>
      <c r="BD532" s="143">
        <f aca="true" t="shared" si="18" ref="BD532:BD543">IF(AZ532=4,G532,0)</f>
        <v>0</v>
      </c>
      <c r="BE532" s="143">
        <f aca="true" t="shared" si="19" ref="BE532:BE543">IF(AZ532=5,G532,0)</f>
        <v>0</v>
      </c>
      <c r="CA532" s="168">
        <v>1</v>
      </c>
      <c r="CB532" s="168">
        <v>7</v>
      </c>
      <c r="CZ532" s="143">
        <v>0</v>
      </c>
    </row>
    <row r="533" spans="1:104" ht="12.75">
      <c r="A533" s="169">
        <v>146</v>
      </c>
      <c r="B533" s="170" t="s">
        <v>731</v>
      </c>
      <c r="C533" s="182" t="s">
        <v>732</v>
      </c>
      <c r="D533" s="172" t="s">
        <v>89</v>
      </c>
      <c r="E533" s="173">
        <v>20</v>
      </c>
      <c r="F533" s="174"/>
      <c r="G533" s="175"/>
      <c r="O533" s="168">
        <v>2</v>
      </c>
      <c r="AA533" s="143">
        <v>1</v>
      </c>
      <c r="AB533" s="143">
        <v>7</v>
      </c>
      <c r="AC533" s="143">
        <v>7</v>
      </c>
      <c r="AZ533" s="143">
        <v>2</v>
      </c>
      <c r="BA533" s="143">
        <f t="shared" si="15"/>
        <v>0</v>
      </c>
      <c r="BB533" s="143">
        <f t="shared" si="16"/>
        <v>0</v>
      </c>
      <c r="BC533" s="143">
        <f t="shared" si="17"/>
        <v>0</v>
      </c>
      <c r="BD533" s="143">
        <f t="shared" si="18"/>
        <v>0</v>
      </c>
      <c r="BE533" s="143">
        <f t="shared" si="19"/>
        <v>0</v>
      </c>
      <c r="CA533" s="168">
        <v>1</v>
      </c>
      <c r="CB533" s="168">
        <v>7</v>
      </c>
      <c r="CZ533" s="143">
        <v>0</v>
      </c>
    </row>
    <row r="534" spans="1:104" ht="12.75">
      <c r="A534" s="169">
        <v>147</v>
      </c>
      <c r="B534" s="170" t="s">
        <v>733</v>
      </c>
      <c r="C534" s="182" t="s">
        <v>734</v>
      </c>
      <c r="D534" s="172" t="s">
        <v>89</v>
      </c>
      <c r="E534" s="173">
        <v>50</v>
      </c>
      <c r="F534" s="174"/>
      <c r="G534" s="175"/>
      <c r="O534" s="168">
        <v>2</v>
      </c>
      <c r="AA534" s="143">
        <v>1</v>
      </c>
      <c r="AB534" s="143">
        <v>7</v>
      </c>
      <c r="AC534" s="143">
        <v>7</v>
      </c>
      <c r="AZ534" s="143">
        <v>2</v>
      </c>
      <c r="BA534" s="143">
        <f t="shared" si="15"/>
        <v>0</v>
      </c>
      <c r="BB534" s="143">
        <f t="shared" si="16"/>
        <v>0</v>
      </c>
      <c r="BC534" s="143">
        <f t="shared" si="17"/>
        <v>0</v>
      </c>
      <c r="BD534" s="143">
        <f t="shared" si="18"/>
        <v>0</v>
      </c>
      <c r="BE534" s="143">
        <f t="shared" si="19"/>
        <v>0</v>
      </c>
      <c r="CA534" s="168">
        <v>1</v>
      </c>
      <c r="CB534" s="168">
        <v>7</v>
      </c>
      <c r="CZ534" s="143">
        <v>0.00017</v>
      </c>
    </row>
    <row r="535" spans="1:104" ht="12.75">
      <c r="A535" s="169">
        <v>148</v>
      </c>
      <c r="B535" s="170" t="s">
        <v>735</v>
      </c>
      <c r="C535" s="182" t="s">
        <v>736</v>
      </c>
      <c r="D535" s="172" t="s">
        <v>89</v>
      </c>
      <c r="E535" s="173">
        <v>8</v>
      </c>
      <c r="F535" s="174"/>
      <c r="G535" s="175"/>
      <c r="O535" s="168">
        <v>2</v>
      </c>
      <c r="AA535" s="143">
        <v>1</v>
      </c>
      <c r="AB535" s="143">
        <v>7</v>
      </c>
      <c r="AC535" s="143">
        <v>7</v>
      </c>
      <c r="AZ535" s="143">
        <v>2</v>
      </c>
      <c r="BA535" s="143">
        <f t="shared" si="15"/>
        <v>0</v>
      </c>
      <c r="BB535" s="143">
        <f t="shared" si="16"/>
        <v>0</v>
      </c>
      <c r="BC535" s="143">
        <f t="shared" si="17"/>
        <v>0</v>
      </c>
      <c r="BD535" s="143">
        <f t="shared" si="18"/>
        <v>0</v>
      </c>
      <c r="BE535" s="143">
        <f t="shared" si="19"/>
        <v>0</v>
      </c>
      <c r="CA535" s="168">
        <v>1</v>
      </c>
      <c r="CB535" s="168">
        <v>7</v>
      </c>
      <c r="CZ535" s="143">
        <v>0.00031</v>
      </c>
    </row>
    <row r="536" spans="1:104" ht="12.75">
      <c r="A536" s="169">
        <v>149</v>
      </c>
      <c r="B536" s="170" t="s">
        <v>737</v>
      </c>
      <c r="C536" s="182" t="s">
        <v>738</v>
      </c>
      <c r="D536" s="172" t="s">
        <v>89</v>
      </c>
      <c r="E536" s="173">
        <v>3</v>
      </c>
      <c r="F536" s="174"/>
      <c r="G536" s="175"/>
      <c r="O536" s="168">
        <v>2</v>
      </c>
      <c r="AA536" s="143">
        <v>1</v>
      </c>
      <c r="AB536" s="143">
        <v>7</v>
      </c>
      <c r="AC536" s="143">
        <v>7</v>
      </c>
      <c r="AZ536" s="143">
        <v>2</v>
      </c>
      <c r="BA536" s="143">
        <f t="shared" si="15"/>
        <v>0</v>
      </c>
      <c r="BB536" s="143">
        <f t="shared" si="16"/>
        <v>0</v>
      </c>
      <c r="BC536" s="143">
        <f t="shared" si="17"/>
        <v>0</v>
      </c>
      <c r="BD536" s="143">
        <f t="shared" si="18"/>
        <v>0</v>
      </c>
      <c r="BE536" s="143">
        <f t="shared" si="19"/>
        <v>0</v>
      </c>
      <c r="CA536" s="168">
        <v>1</v>
      </c>
      <c r="CB536" s="168">
        <v>7</v>
      </c>
      <c r="CZ536" s="143">
        <v>0.00048</v>
      </c>
    </row>
    <row r="537" spans="1:104" ht="12.75">
      <c r="A537" s="169">
        <v>150</v>
      </c>
      <c r="B537" s="170" t="s">
        <v>739</v>
      </c>
      <c r="C537" s="182" t="s">
        <v>740</v>
      </c>
      <c r="D537" s="172" t="s">
        <v>89</v>
      </c>
      <c r="E537" s="173">
        <v>2</v>
      </c>
      <c r="F537" s="174"/>
      <c r="G537" s="175"/>
      <c r="O537" s="168">
        <v>2</v>
      </c>
      <c r="AA537" s="143">
        <v>1</v>
      </c>
      <c r="AB537" s="143">
        <v>7</v>
      </c>
      <c r="AC537" s="143">
        <v>7</v>
      </c>
      <c r="AZ537" s="143">
        <v>2</v>
      </c>
      <c r="BA537" s="143">
        <f t="shared" si="15"/>
        <v>0</v>
      </c>
      <c r="BB537" s="143">
        <f t="shared" si="16"/>
        <v>0</v>
      </c>
      <c r="BC537" s="143">
        <f t="shared" si="17"/>
        <v>0</v>
      </c>
      <c r="BD537" s="143">
        <f t="shared" si="18"/>
        <v>0</v>
      </c>
      <c r="BE537" s="143">
        <f t="shared" si="19"/>
        <v>0</v>
      </c>
      <c r="CA537" s="168">
        <v>1</v>
      </c>
      <c r="CB537" s="168">
        <v>7</v>
      </c>
      <c r="CZ537" s="143">
        <v>0.00026</v>
      </c>
    </row>
    <row r="538" spans="1:104" ht="12.75">
      <c r="A538" s="169">
        <v>151</v>
      </c>
      <c r="B538" s="170" t="s">
        <v>741</v>
      </c>
      <c r="C538" s="182" t="s">
        <v>742</v>
      </c>
      <c r="D538" s="172" t="s">
        <v>89</v>
      </c>
      <c r="E538" s="173">
        <v>5</v>
      </c>
      <c r="F538" s="174"/>
      <c r="G538" s="175"/>
      <c r="O538" s="168">
        <v>2</v>
      </c>
      <c r="AA538" s="143">
        <v>1</v>
      </c>
      <c r="AB538" s="143">
        <v>7</v>
      </c>
      <c r="AC538" s="143">
        <v>7</v>
      </c>
      <c r="AZ538" s="143">
        <v>2</v>
      </c>
      <c r="BA538" s="143">
        <f t="shared" si="15"/>
        <v>0</v>
      </c>
      <c r="BB538" s="143">
        <f t="shared" si="16"/>
        <v>0</v>
      </c>
      <c r="BC538" s="143">
        <f t="shared" si="17"/>
        <v>0</v>
      </c>
      <c r="BD538" s="143">
        <f t="shared" si="18"/>
        <v>0</v>
      </c>
      <c r="BE538" s="143">
        <f t="shared" si="19"/>
        <v>0</v>
      </c>
      <c r="CA538" s="168">
        <v>1</v>
      </c>
      <c r="CB538" s="168">
        <v>7</v>
      </c>
      <c r="CZ538" s="143">
        <v>0.00039</v>
      </c>
    </row>
    <row r="539" spans="1:104" ht="12.75">
      <c r="A539" s="169">
        <v>152</v>
      </c>
      <c r="B539" s="170" t="s">
        <v>743</v>
      </c>
      <c r="C539" s="182" t="s">
        <v>744</v>
      </c>
      <c r="D539" s="172" t="s">
        <v>89</v>
      </c>
      <c r="E539" s="173">
        <v>4</v>
      </c>
      <c r="F539" s="174"/>
      <c r="G539" s="175"/>
      <c r="O539" s="168">
        <v>2</v>
      </c>
      <c r="AA539" s="143">
        <v>1</v>
      </c>
      <c r="AB539" s="143">
        <v>7</v>
      </c>
      <c r="AC539" s="143">
        <v>7</v>
      </c>
      <c r="AZ539" s="143">
        <v>2</v>
      </c>
      <c r="BA539" s="143">
        <f t="shared" si="15"/>
        <v>0</v>
      </c>
      <c r="BB539" s="143">
        <f t="shared" si="16"/>
        <v>0</v>
      </c>
      <c r="BC539" s="143">
        <f t="shared" si="17"/>
        <v>0</v>
      </c>
      <c r="BD539" s="143">
        <f t="shared" si="18"/>
        <v>0</v>
      </c>
      <c r="BE539" s="143">
        <f t="shared" si="19"/>
        <v>0</v>
      </c>
      <c r="CA539" s="168">
        <v>1</v>
      </c>
      <c r="CB539" s="168">
        <v>7</v>
      </c>
      <c r="CZ539" s="143">
        <v>0.00057</v>
      </c>
    </row>
    <row r="540" spans="1:104" ht="12.75">
      <c r="A540" s="169">
        <v>153</v>
      </c>
      <c r="B540" s="170" t="s">
        <v>745</v>
      </c>
      <c r="C540" s="182" t="s">
        <v>746</v>
      </c>
      <c r="D540" s="172" t="s">
        <v>89</v>
      </c>
      <c r="E540" s="173">
        <v>2</v>
      </c>
      <c r="F540" s="174"/>
      <c r="G540" s="175"/>
      <c r="O540" s="168">
        <v>2</v>
      </c>
      <c r="AA540" s="143">
        <v>1</v>
      </c>
      <c r="AB540" s="143">
        <v>7</v>
      </c>
      <c r="AC540" s="143">
        <v>7</v>
      </c>
      <c r="AZ540" s="143">
        <v>2</v>
      </c>
      <c r="BA540" s="143">
        <f t="shared" si="15"/>
        <v>0</v>
      </c>
      <c r="BB540" s="143">
        <f t="shared" si="16"/>
        <v>0</v>
      </c>
      <c r="BC540" s="143">
        <f t="shared" si="17"/>
        <v>0</v>
      </c>
      <c r="BD540" s="143">
        <f t="shared" si="18"/>
        <v>0</v>
      </c>
      <c r="BE540" s="143">
        <f t="shared" si="19"/>
        <v>0</v>
      </c>
      <c r="CA540" s="168">
        <v>1</v>
      </c>
      <c r="CB540" s="168">
        <v>7</v>
      </c>
      <c r="CZ540" s="143">
        <v>0.0008</v>
      </c>
    </row>
    <row r="541" spans="1:104" ht="12.75">
      <c r="A541" s="169">
        <v>154</v>
      </c>
      <c r="B541" s="170" t="s">
        <v>747</v>
      </c>
      <c r="C541" s="182" t="s">
        <v>748</v>
      </c>
      <c r="D541" s="172" t="s">
        <v>699</v>
      </c>
      <c r="E541" s="173">
        <v>7</v>
      </c>
      <c r="F541" s="174"/>
      <c r="G541" s="175"/>
      <c r="O541" s="168">
        <v>2</v>
      </c>
      <c r="AA541" s="143">
        <v>1</v>
      </c>
      <c r="AB541" s="143">
        <v>7</v>
      </c>
      <c r="AC541" s="143">
        <v>7</v>
      </c>
      <c r="AZ541" s="143">
        <v>2</v>
      </c>
      <c r="BA541" s="143">
        <f t="shared" si="15"/>
        <v>0</v>
      </c>
      <c r="BB541" s="143">
        <f t="shared" si="16"/>
        <v>0</v>
      </c>
      <c r="BC541" s="143">
        <f t="shared" si="17"/>
        <v>0</v>
      </c>
      <c r="BD541" s="143">
        <f t="shared" si="18"/>
        <v>0</v>
      </c>
      <c r="BE541" s="143">
        <f t="shared" si="19"/>
        <v>0</v>
      </c>
      <c r="CA541" s="168">
        <v>1</v>
      </c>
      <c r="CB541" s="168">
        <v>7</v>
      </c>
      <c r="CZ541" s="143">
        <v>0.00346</v>
      </c>
    </row>
    <row r="542" spans="1:104" ht="22.5">
      <c r="A542" s="169">
        <v>155</v>
      </c>
      <c r="B542" s="170" t="s">
        <v>749</v>
      </c>
      <c r="C542" s="182" t="s">
        <v>750</v>
      </c>
      <c r="D542" s="172" t="s">
        <v>699</v>
      </c>
      <c r="E542" s="173">
        <v>1</v>
      </c>
      <c r="F542" s="174"/>
      <c r="G542" s="175"/>
      <c r="O542" s="168">
        <v>2</v>
      </c>
      <c r="AA542" s="143">
        <v>1</v>
      </c>
      <c r="AB542" s="143">
        <v>7</v>
      </c>
      <c r="AC542" s="143">
        <v>7</v>
      </c>
      <c r="AZ542" s="143">
        <v>2</v>
      </c>
      <c r="BA542" s="143">
        <f t="shared" si="15"/>
        <v>0</v>
      </c>
      <c r="BB542" s="143">
        <f t="shared" si="16"/>
        <v>0</v>
      </c>
      <c r="BC542" s="143">
        <f t="shared" si="17"/>
        <v>0</v>
      </c>
      <c r="BD542" s="143">
        <f t="shared" si="18"/>
        <v>0</v>
      </c>
      <c r="BE542" s="143">
        <f t="shared" si="19"/>
        <v>0</v>
      </c>
      <c r="CA542" s="168">
        <v>1</v>
      </c>
      <c r="CB542" s="168">
        <v>7</v>
      </c>
      <c r="CZ542" s="143">
        <v>0.00346</v>
      </c>
    </row>
    <row r="543" spans="1:104" ht="12.75">
      <c r="A543" s="169">
        <v>156</v>
      </c>
      <c r="B543" s="170" t="s">
        <v>751</v>
      </c>
      <c r="C543" s="182" t="s">
        <v>752</v>
      </c>
      <c r="D543" s="172" t="s">
        <v>216</v>
      </c>
      <c r="E543" s="173">
        <v>332</v>
      </c>
      <c r="F543" s="174"/>
      <c r="G543" s="175"/>
      <c r="O543" s="168">
        <v>2</v>
      </c>
      <c r="AA543" s="143">
        <v>1</v>
      </c>
      <c r="AB543" s="143">
        <v>7</v>
      </c>
      <c r="AC543" s="143">
        <v>7</v>
      </c>
      <c r="AZ543" s="143">
        <v>2</v>
      </c>
      <c r="BA543" s="143">
        <f t="shared" si="15"/>
        <v>0</v>
      </c>
      <c r="BB543" s="143">
        <f t="shared" si="16"/>
        <v>0</v>
      </c>
      <c r="BC543" s="143">
        <f t="shared" si="17"/>
        <v>0</v>
      </c>
      <c r="BD543" s="143">
        <f t="shared" si="18"/>
        <v>0</v>
      </c>
      <c r="BE543" s="143">
        <f t="shared" si="19"/>
        <v>0</v>
      </c>
      <c r="CA543" s="168">
        <v>1</v>
      </c>
      <c r="CB543" s="168">
        <v>7</v>
      </c>
      <c r="CZ543" s="143">
        <v>0.00018</v>
      </c>
    </row>
    <row r="544" spans="1:15" ht="12.75" customHeight="1">
      <c r="A544" s="176"/>
      <c r="B544" s="177"/>
      <c r="C544" s="233" t="s">
        <v>753</v>
      </c>
      <c r="D544" s="233"/>
      <c r="E544" s="178">
        <v>332</v>
      </c>
      <c r="F544" s="179"/>
      <c r="G544" s="180"/>
      <c r="M544" s="181" t="s">
        <v>753</v>
      </c>
      <c r="O544" s="168"/>
    </row>
    <row r="545" spans="1:104" ht="12.75">
      <c r="A545" s="169">
        <v>157</v>
      </c>
      <c r="B545" s="170" t="s">
        <v>754</v>
      </c>
      <c r="C545" s="182" t="s">
        <v>755</v>
      </c>
      <c r="D545" s="172" t="s">
        <v>216</v>
      </c>
      <c r="E545" s="173">
        <v>332</v>
      </c>
      <c r="F545" s="174"/>
      <c r="G545" s="175"/>
      <c r="O545" s="168">
        <v>2</v>
      </c>
      <c r="AA545" s="143">
        <v>1</v>
      </c>
      <c r="AB545" s="143">
        <v>7</v>
      </c>
      <c r="AC545" s="143">
        <v>7</v>
      </c>
      <c r="AZ545" s="143">
        <v>2</v>
      </c>
      <c r="BA545" s="143">
        <f>IF(AZ545=1,G545,0)</f>
        <v>0</v>
      </c>
      <c r="BB545" s="143">
        <f>IF(AZ545=2,G545,0)</f>
        <v>0</v>
      </c>
      <c r="BC545" s="143">
        <f>IF(AZ545=3,G545,0)</f>
        <v>0</v>
      </c>
      <c r="BD545" s="143">
        <f>IF(AZ545=4,G545,0)</f>
        <v>0</v>
      </c>
      <c r="BE545" s="143">
        <f>IF(AZ545=5,G545,0)</f>
        <v>0</v>
      </c>
      <c r="CA545" s="168">
        <v>1</v>
      </c>
      <c r="CB545" s="168">
        <v>7</v>
      </c>
      <c r="CZ545" s="143">
        <v>1E-05</v>
      </c>
    </row>
    <row r="546" spans="1:104" ht="12.75">
      <c r="A546" s="169">
        <v>158</v>
      </c>
      <c r="B546" s="170" t="s">
        <v>756</v>
      </c>
      <c r="C546" s="182" t="s">
        <v>757</v>
      </c>
      <c r="D546" s="172" t="s">
        <v>133</v>
      </c>
      <c r="E546" s="173">
        <v>2.02128</v>
      </c>
      <c r="F546" s="174"/>
      <c r="G546" s="175"/>
      <c r="O546" s="168">
        <v>2</v>
      </c>
      <c r="AA546" s="143">
        <v>7</v>
      </c>
      <c r="AB546" s="143">
        <v>1001</v>
      </c>
      <c r="AC546" s="143">
        <v>5</v>
      </c>
      <c r="AZ546" s="143">
        <v>2</v>
      </c>
      <c r="BA546" s="143">
        <f>IF(AZ546=1,G546,0)</f>
        <v>0</v>
      </c>
      <c r="BB546" s="143">
        <f>IF(AZ546=2,G546,0)</f>
        <v>0</v>
      </c>
      <c r="BC546" s="143">
        <f>IF(AZ546=3,G546,0)</f>
        <v>0</v>
      </c>
      <c r="BD546" s="143">
        <f>IF(AZ546=4,G546,0)</f>
        <v>0</v>
      </c>
      <c r="BE546" s="143">
        <f>IF(AZ546=5,G546,0)</f>
        <v>0</v>
      </c>
      <c r="CA546" s="168">
        <v>7</v>
      </c>
      <c r="CB546" s="168">
        <v>1001</v>
      </c>
      <c r="CZ546" s="143">
        <v>0</v>
      </c>
    </row>
    <row r="547" spans="1:57" ht="12.75">
      <c r="A547" s="184"/>
      <c r="B547" s="185" t="s">
        <v>254</v>
      </c>
      <c r="C547" s="186" t="str">
        <f>CONCATENATE(B510," ",C510)</f>
        <v>722 Vnitřní vodovod</v>
      </c>
      <c r="D547" s="187"/>
      <c r="E547" s="188"/>
      <c r="F547" s="189"/>
      <c r="G547" s="190"/>
      <c r="O547" s="168">
        <v>4</v>
      </c>
      <c r="BA547" s="191">
        <f>SUM(BA510:BA546)</f>
        <v>0</v>
      </c>
      <c r="BB547" s="191">
        <f>SUM(BB510:BB546)</f>
        <v>0</v>
      </c>
      <c r="BC547" s="191">
        <f>SUM(BC510:BC546)</f>
        <v>0</v>
      </c>
      <c r="BD547" s="191">
        <f>SUM(BD510:BD546)</f>
        <v>0</v>
      </c>
      <c r="BE547" s="191">
        <f>SUM(BE510:BE546)</f>
        <v>0</v>
      </c>
    </row>
    <row r="548" spans="1:15" ht="12.75">
      <c r="A548" s="161" t="s">
        <v>84</v>
      </c>
      <c r="B548" s="162" t="s">
        <v>758</v>
      </c>
      <c r="C548" s="163" t="s">
        <v>759</v>
      </c>
      <c r="D548" s="164"/>
      <c r="E548" s="165"/>
      <c r="F548" s="192"/>
      <c r="G548" s="193"/>
      <c r="H548" s="167"/>
      <c r="I548" s="167"/>
      <c r="O548" s="168">
        <v>1</v>
      </c>
    </row>
    <row r="549" spans="1:104" ht="12.75">
      <c r="A549" s="169">
        <v>159</v>
      </c>
      <c r="B549" s="170" t="s">
        <v>760</v>
      </c>
      <c r="C549" s="182" t="s">
        <v>761</v>
      </c>
      <c r="D549" s="172" t="s">
        <v>216</v>
      </c>
      <c r="E549" s="173">
        <v>30</v>
      </c>
      <c r="F549" s="174"/>
      <c r="G549" s="175"/>
      <c r="O549" s="168">
        <v>2</v>
      </c>
      <c r="AA549" s="143">
        <v>1</v>
      </c>
      <c r="AB549" s="143">
        <v>7</v>
      </c>
      <c r="AC549" s="143">
        <v>7</v>
      </c>
      <c r="AZ549" s="143">
        <v>2</v>
      </c>
      <c r="BA549" s="143">
        <f>IF(AZ549=1,G549,0)</f>
        <v>0</v>
      </c>
      <c r="BB549" s="143">
        <f>IF(AZ549=2,G549,0)</f>
        <v>0</v>
      </c>
      <c r="BC549" s="143">
        <f>IF(AZ549=3,G549,0)</f>
        <v>0</v>
      </c>
      <c r="BD549" s="143">
        <f>IF(AZ549=4,G549,0)</f>
        <v>0</v>
      </c>
      <c r="BE549" s="143">
        <f>IF(AZ549=5,G549,0)</f>
        <v>0</v>
      </c>
      <c r="CA549" s="168">
        <v>1</v>
      </c>
      <c r="CB549" s="168">
        <v>7</v>
      </c>
      <c r="CZ549" s="143">
        <v>0.00011</v>
      </c>
    </row>
    <row r="550" spans="1:104" ht="12.75">
      <c r="A550" s="169">
        <v>160</v>
      </c>
      <c r="B550" s="170" t="s">
        <v>762</v>
      </c>
      <c r="C550" s="182" t="s">
        <v>763</v>
      </c>
      <c r="D550" s="172" t="s">
        <v>89</v>
      </c>
      <c r="E550" s="173">
        <v>2</v>
      </c>
      <c r="F550" s="174"/>
      <c r="G550" s="175"/>
      <c r="O550" s="168">
        <v>2</v>
      </c>
      <c r="AA550" s="143">
        <v>1</v>
      </c>
      <c r="AB550" s="143">
        <v>7</v>
      </c>
      <c r="AC550" s="143">
        <v>7</v>
      </c>
      <c r="AZ550" s="143">
        <v>2</v>
      </c>
      <c r="BA550" s="143">
        <f>IF(AZ550=1,G550,0)</f>
        <v>0</v>
      </c>
      <c r="BB550" s="143">
        <f>IF(AZ550=2,G550,0)</f>
        <v>0</v>
      </c>
      <c r="BC550" s="143">
        <f>IF(AZ550=3,G550,0)</f>
        <v>0</v>
      </c>
      <c r="BD550" s="143">
        <f>IF(AZ550=4,G550,0)</f>
        <v>0</v>
      </c>
      <c r="BE550" s="143">
        <f>IF(AZ550=5,G550,0)</f>
        <v>0</v>
      </c>
      <c r="CA550" s="168">
        <v>1</v>
      </c>
      <c r="CB550" s="168">
        <v>7</v>
      </c>
      <c r="CZ550" s="143">
        <v>0</v>
      </c>
    </row>
    <row r="551" spans="1:104" ht="12.75">
      <c r="A551" s="169">
        <v>161</v>
      </c>
      <c r="B551" s="170" t="s">
        <v>764</v>
      </c>
      <c r="C551" s="182" t="s">
        <v>765</v>
      </c>
      <c r="D551" s="172" t="s">
        <v>89</v>
      </c>
      <c r="E551" s="173">
        <v>1</v>
      </c>
      <c r="F551" s="174"/>
      <c r="G551" s="175"/>
      <c r="O551" s="168">
        <v>2</v>
      </c>
      <c r="AA551" s="143">
        <v>1</v>
      </c>
      <c r="AB551" s="143">
        <v>7</v>
      </c>
      <c r="AC551" s="143">
        <v>7</v>
      </c>
      <c r="AZ551" s="143">
        <v>2</v>
      </c>
      <c r="BA551" s="143">
        <f>IF(AZ551=1,G551,0)</f>
        <v>0</v>
      </c>
      <c r="BB551" s="143">
        <f>IF(AZ551=2,G551,0)</f>
        <v>0</v>
      </c>
      <c r="BC551" s="143">
        <f>IF(AZ551=3,G551,0)</f>
        <v>0</v>
      </c>
      <c r="BD551" s="143">
        <f>IF(AZ551=4,G551,0)</f>
        <v>0</v>
      </c>
      <c r="BE551" s="143">
        <f>IF(AZ551=5,G551,0)</f>
        <v>0</v>
      </c>
      <c r="CA551" s="168">
        <v>1</v>
      </c>
      <c r="CB551" s="168">
        <v>7</v>
      </c>
      <c r="CZ551" s="143">
        <v>0.00044</v>
      </c>
    </row>
    <row r="552" spans="1:104" ht="12.75">
      <c r="A552" s="169">
        <v>162</v>
      </c>
      <c r="B552" s="170" t="s">
        <v>766</v>
      </c>
      <c r="C552" s="182" t="s">
        <v>767</v>
      </c>
      <c r="D552" s="172" t="s">
        <v>133</v>
      </c>
      <c r="E552" s="173">
        <v>0.00374</v>
      </c>
      <c r="F552" s="174"/>
      <c r="G552" s="175"/>
      <c r="O552" s="168">
        <v>2</v>
      </c>
      <c r="AA552" s="143">
        <v>7</v>
      </c>
      <c r="AB552" s="143">
        <v>1001</v>
      </c>
      <c r="AC552" s="143">
        <v>5</v>
      </c>
      <c r="AZ552" s="143">
        <v>2</v>
      </c>
      <c r="BA552" s="143">
        <f>IF(AZ552=1,G552,0)</f>
        <v>0</v>
      </c>
      <c r="BB552" s="143">
        <f>IF(AZ552=2,G552,0)</f>
        <v>0</v>
      </c>
      <c r="BC552" s="143">
        <f>IF(AZ552=3,G552,0)</f>
        <v>0</v>
      </c>
      <c r="BD552" s="143">
        <f>IF(AZ552=4,G552,0)</f>
        <v>0</v>
      </c>
      <c r="BE552" s="143">
        <f>IF(AZ552=5,G552,0)</f>
        <v>0</v>
      </c>
      <c r="CA552" s="168">
        <v>7</v>
      </c>
      <c r="CB552" s="168">
        <v>1001</v>
      </c>
      <c r="CZ552" s="143">
        <v>0</v>
      </c>
    </row>
    <row r="553" spans="1:57" ht="12.75">
      <c r="A553" s="184"/>
      <c r="B553" s="185" t="s">
        <v>254</v>
      </c>
      <c r="C553" s="186" t="str">
        <f>CONCATENATE(B548," ",C548)</f>
        <v>723 Vnitřní plynovod</v>
      </c>
      <c r="D553" s="187"/>
      <c r="E553" s="188"/>
      <c r="F553" s="189"/>
      <c r="G553" s="190"/>
      <c r="O553" s="168">
        <v>4</v>
      </c>
      <c r="BA553" s="191">
        <f>SUM(BA548:BA552)</f>
        <v>0</v>
      </c>
      <c r="BB553" s="191">
        <f>SUM(BB548:BB552)</f>
        <v>0</v>
      </c>
      <c r="BC553" s="191">
        <f>SUM(BC548:BC552)</f>
        <v>0</v>
      </c>
      <c r="BD553" s="191">
        <f>SUM(BD548:BD552)</f>
        <v>0</v>
      </c>
      <c r="BE553" s="191">
        <f>SUM(BE548:BE552)</f>
        <v>0</v>
      </c>
    </row>
    <row r="554" spans="1:15" ht="12.75">
      <c r="A554" s="161" t="s">
        <v>84</v>
      </c>
      <c r="B554" s="162" t="s">
        <v>768</v>
      </c>
      <c r="C554" s="163" t="s">
        <v>769</v>
      </c>
      <c r="D554" s="164"/>
      <c r="E554" s="165"/>
      <c r="F554" s="192"/>
      <c r="G554" s="193"/>
      <c r="H554" s="167"/>
      <c r="I554" s="167"/>
      <c r="O554" s="168">
        <v>1</v>
      </c>
    </row>
    <row r="555" spans="1:104" ht="22.5">
      <c r="A555" s="169">
        <v>163</v>
      </c>
      <c r="B555" s="170" t="s">
        <v>770</v>
      </c>
      <c r="C555" s="182" t="s">
        <v>771</v>
      </c>
      <c r="D555" s="172" t="s">
        <v>699</v>
      </c>
      <c r="E555" s="173">
        <v>10</v>
      </c>
      <c r="F555" s="174"/>
      <c r="G555" s="175"/>
      <c r="O555" s="168">
        <v>2</v>
      </c>
      <c r="AA555" s="143">
        <v>1</v>
      </c>
      <c r="AB555" s="143">
        <v>7</v>
      </c>
      <c r="AC555" s="143">
        <v>7</v>
      </c>
      <c r="AZ555" s="143">
        <v>2</v>
      </c>
      <c r="BA555" s="143">
        <f aca="true" t="shared" si="20" ref="BA555:BA567">IF(AZ555=1,G555,0)</f>
        <v>0</v>
      </c>
      <c r="BB555" s="143">
        <f aca="true" t="shared" si="21" ref="BB555:BB567">IF(AZ555=2,G555,0)</f>
        <v>0</v>
      </c>
      <c r="BC555" s="143">
        <f aca="true" t="shared" si="22" ref="BC555:BC567">IF(AZ555=3,G555,0)</f>
        <v>0</v>
      </c>
      <c r="BD555" s="143">
        <f aca="true" t="shared" si="23" ref="BD555:BD567">IF(AZ555=4,G555,0)</f>
        <v>0</v>
      </c>
      <c r="BE555" s="143">
        <f aca="true" t="shared" si="24" ref="BE555:BE567">IF(AZ555=5,G555,0)</f>
        <v>0</v>
      </c>
      <c r="CA555" s="168">
        <v>1</v>
      </c>
      <c r="CB555" s="168">
        <v>7</v>
      </c>
      <c r="CZ555" s="143">
        <v>0.01772</v>
      </c>
    </row>
    <row r="556" spans="1:104" ht="12.75">
      <c r="A556" s="169">
        <v>164</v>
      </c>
      <c r="B556" s="170" t="s">
        <v>772</v>
      </c>
      <c r="C556" s="182" t="s">
        <v>773</v>
      </c>
      <c r="D556" s="172" t="s">
        <v>699</v>
      </c>
      <c r="E556" s="173">
        <v>3</v>
      </c>
      <c r="F556" s="174"/>
      <c r="G556" s="175"/>
      <c r="O556" s="168">
        <v>2</v>
      </c>
      <c r="AA556" s="143">
        <v>1</v>
      </c>
      <c r="AB556" s="143">
        <v>7</v>
      </c>
      <c r="AC556" s="143">
        <v>7</v>
      </c>
      <c r="AZ556" s="143">
        <v>2</v>
      </c>
      <c r="BA556" s="143">
        <f t="shared" si="20"/>
        <v>0</v>
      </c>
      <c r="BB556" s="143">
        <f t="shared" si="21"/>
        <v>0</v>
      </c>
      <c r="BC556" s="143">
        <f t="shared" si="22"/>
        <v>0</v>
      </c>
      <c r="BD556" s="143">
        <f t="shared" si="23"/>
        <v>0</v>
      </c>
      <c r="BE556" s="143">
        <f t="shared" si="24"/>
        <v>0</v>
      </c>
      <c r="CA556" s="168">
        <v>1</v>
      </c>
      <c r="CB556" s="168">
        <v>7</v>
      </c>
      <c r="CZ556" s="143">
        <v>0.01889</v>
      </c>
    </row>
    <row r="557" spans="1:104" ht="12.75">
      <c r="A557" s="169">
        <v>165</v>
      </c>
      <c r="B557" s="170" t="s">
        <v>774</v>
      </c>
      <c r="C557" s="182" t="s">
        <v>775</v>
      </c>
      <c r="D557" s="172" t="s">
        <v>699</v>
      </c>
      <c r="E557" s="173">
        <v>4</v>
      </c>
      <c r="F557" s="174"/>
      <c r="G557" s="175"/>
      <c r="O557" s="168">
        <v>2</v>
      </c>
      <c r="AA557" s="143">
        <v>1</v>
      </c>
      <c r="AB557" s="143">
        <v>7</v>
      </c>
      <c r="AC557" s="143">
        <v>7</v>
      </c>
      <c r="AZ557" s="143">
        <v>2</v>
      </c>
      <c r="BA557" s="143">
        <f t="shared" si="20"/>
        <v>0</v>
      </c>
      <c r="BB557" s="143">
        <f t="shared" si="21"/>
        <v>0</v>
      </c>
      <c r="BC557" s="143">
        <f t="shared" si="22"/>
        <v>0</v>
      </c>
      <c r="BD557" s="143">
        <f t="shared" si="23"/>
        <v>0</v>
      </c>
      <c r="BE557" s="143">
        <f t="shared" si="24"/>
        <v>0</v>
      </c>
      <c r="CA557" s="168">
        <v>1</v>
      </c>
      <c r="CB557" s="168">
        <v>7</v>
      </c>
      <c r="CZ557" s="143">
        <v>0.02038</v>
      </c>
    </row>
    <row r="558" spans="1:104" ht="12.75">
      <c r="A558" s="169">
        <v>166</v>
      </c>
      <c r="B558" s="170" t="s">
        <v>776</v>
      </c>
      <c r="C558" s="182" t="s">
        <v>777</v>
      </c>
      <c r="D558" s="172" t="s">
        <v>699</v>
      </c>
      <c r="E558" s="173">
        <v>11</v>
      </c>
      <c r="F558" s="174"/>
      <c r="G558" s="175"/>
      <c r="O558" s="168">
        <v>2</v>
      </c>
      <c r="AA558" s="143">
        <v>1</v>
      </c>
      <c r="AB558" s="143">
        <v>7</v>
      </c>
      <c r="AC558" s="143">
        <v>7</v>
      </c>
      <c r="AZ558" s="143">
        <v>2</v>
      </c>
      <c r="BA558" s="143">
        <f t="shared" si="20"/>
        <v>0</v>
      </c>
      <c r="BB558" s="143">
        <f t="shared" si="21"/>
        <v>0</v>
      </c>
      <c r="BC558" s="143">
        <f t="shared" si="22"/>
        <v>0</v>
      </c>
      <c r="BD558" s="143">
        <f t="shared" si="23"/>
        <v>0</v>
      </c>
      <c r="BE558" s="143">
        <f t="shared" si="24"/>
        <v>0</v>
      </c>
      <c r="CA558" s="168">
        <v>1</v>
      </c>
      <c r="CB558" s="168">
        <v>7</v>
      </c>
      <c r="CZ558" s="143">
        <v>0.01251</v>
      </c>
    </row>
    <row r="559" spans="1:104" ht="12.75">
      <c r="A559" s="169">
        <v>167</v>
      </c>
      <c r="B559" s="170" t="s">
        <v>778</v>
      </c>
      <c r="C559" s="182" t="s">
        <v>779</v>
      </c>
      <c r="D559" s="172" t="s">
        <v>699</v>
      </c>
      <c r="E559" s="173">
        <v>3</v>
      </c>
      <c r="F559" s="174"/>
      <c r="G559" s="175"/>
      <c r="O559" s="168">
        <v>2</v>
      </c>
      <c r="AA559" s="143">
        <v>1</v>
      </c>
      <c r="AB559" s="143">
        <v>7</v>
      </c>
      <c r="AC559" s="143">
        <v>7</v>
      </c>
      <c r="AZ559" s="143">
        <v>2</v>
      </c>
      <c r="BA559" s="143">
        <f t="shared" si="20"/>
        <v>0</v>
      </c>
      <c r="BB559" s="143">
        <f t="shared" si="21"/>
        <v>0</v>
      </c>
      <c r="BC559" s="143">
        <f t="shared" si="22"/>
        <v>0</v>
      </c>
      <c r="BD559" s="143">
        <f t="shared" si="23"/>
        <v>0</v>
      </c>
      <c r="BE559" s="143">
        <f t="shared" si="24"/>
        <v>0</v>
      </c>
      <c r="CA559" s="168">
        <v>1</v>
      </c>
      <c r="CB559" s="168">
        <v>7</v>
      </c>
      <c r="CZ559" s="143">
        <v>0.01751</v>
      </c>
    </row>
    <row r="560" spans="1:104" ht="12.75">
      <c r="A560" s="169">
        <v>168</v>
      </c>
      <c r="B560" s="170" t="s">
        <v>780</v>
      </c>
      <c r="C560" s="182" t="s">
        <v>781</v>
      </c>
      <c r="D560" s="172" t="s">
        <v>699</v>
      </c>
      <c r="E560" s="173">
        <v>1</v>
      </c>
      <c r="F560" s="174"/>
      <c r="G560" s="175"/>
      <c r="O560" s="168">
        <v>2</v>
      </c>
      <c r="AA560" s="143">
        <v>1</v>
      </c>
      <c r="AB560" s="143">
        <v>7</v>
      </c>
      <c r="AC560" s="143">
        <v>7</v>
      </c>
      <c r="AZ560" s="143">
        <v>2</v>
      </c>
      <c r="BA560" s="143">
        <f t="shared" si="20"/>
        <v>0</v>
      </c>
      <c r="BB560" s="143">
        <f t="shared" si="21"/>
        <v>0</v>
      </c>
      <c r="BC560" s="143">
        <f t="shared" si="22"/>
        <v>0</v>
      </c>
      <c r="BD560" s="143">
        <f t="shared" si="23"/>
        <v>0</v>
      </c>
      <c r="BE560" s="143">
        <f t="shared" si="24"/>
        <v>0</v>
      </c>
      <c r="CA560" s="168">
        <v>1</v>
      </c>
      <c r="CB560" s="168">
        <v>7</v>
      </c>
      <c r="CZ560" s="143">
        <v>0.01444</v>
      </c>
    </row>
    <row r="561" spans="1:104" ht="12.75">
      <c r="A561" s="169">
        <v>169</v>
      </c>
      <c r="B561" s="170" t="s">
        <v>782</v>
      </c>
      <c r="C561" s="182" t="s">
        <v>783</v>
      </c>
      <c r="D561" s="172" t="s">
        <v>699</v>
      </c>
      <c r="E561" s="173">
        <v>1</v>
      </c>
      <c r="F561" s="174"/>
      <c r="G561" s="175"/>
      <c r="O561" s="168">
        <v>2</v>
      </c>
      <c r="AA561" s="143">
        <v>1</v>
      </c>
      <c r="AB561" s="143">
        <v>7</v>
      </c>
      <c r="AC561" s="143">
        <v>7</v>
      </c>
      <c r="AZ561" s="143">
        <v>2</v>
      </c>
      <c r="BA561" s="143">
        <f t="shared" si="20"/>
        <v>0</v>
      </c>
      <c r="BB561" s="143">
        <f t="shared" si="21"/>
        <v>0</v>
      </c>
      <c r="BC561" s="143">
        <f t="shared" si="22"/>
        <v>0</v>
      </c>
      <c r="BD561" s="143">
        <f t="shared" si="23"/>
        <v>0</v>
      </c>
      <c r="BE561" s="143">
        <f t="shared" si="24"/>
        <v>0</v>
      </c>
      <c r="CA561" s="168">
        <v>1</v>
      </c>
      <c r="CB561" s="168">
        <v>7</v>
      </c>
      <c r="CZ561" s="143">
        <v>0.00292</v>
      </c>
    </row>
    <row r="562" spans="1:104" ht="22.5">
      <c r="A562" s="169">
        <v>170</v>
      </c>
      <c r="B562" s="170" t="s">
        <v>784</v>
      </c>
      <c r="C562" s="182" t="s">
        <v>785</v>
      </c>
      <c r="D562" s="172" t="s">
        <v>699</v>
      </c>
      <c r="E562" s="173">
        <v>13</v>
      </c>
      <c r="F562" s="174"/>
      <c r="G562" s="175"/>
      <c r="O562" s="168">
        <v>2</v>
      </c>
      <c r="AA562" s="143">
        <v>1</v>
      </c>
      <c r="AB562" s="143">
        <v>7</v>
      </c>
      <c r="AC562" s="143">
        <v>7</v>
      </c>
      <c r="AZ562" s="143">
        <v>2</v>
      </c>
      <c r="BA562" s="143">
        <f t="shared" si="20"/>
        <v>0</v>
      </c>
      <c r="BB562" s="143">
        <f t="shared" si="21"/>
        <v>0</v>
      </c>
      <c r="BC562" s="143">
        <f t="shared" si="22"/>
        <v>0</v>
      </c>
      <c r="BD562" s="143">
        <f t="shared" si="23"/>
        <v>0</v>
      </c>
      <c r="BE562" s="143">
        <f t="shared" si="24"/>
        <v>0</v>
      </c>
      <c r="CA562" s="168">
        <v>1</v>
      </c>
      <c r="CB562" s="168">
        <v>7</v>
      </c>
      <c r="CZ562" s="143">
        <v>0.01133</v>
      </c>
    </row>
    <row r="563" spans="1:104" ht="12.75">
      <c r="A563" s="169">
        <v>171</v>
      </c>
      <c r="B563" s="170" t="s">
        <v>786</v>
      </c>
      <c r="C563" s="182" t="s">
        <v>787</v>
      </c>
      <c r="D563" s="172" t="s">
        <v>89</v>
      </c>
      <c r="E563" s="173">
        <v>1</v>
      </c>
      <c r="F563" s="174"/>
      <c r="G563" s="175"/>
      <c r="O563" s="168">
        <v>2</v>
      </c>
      <c r="AA563" s="143">
        <v>1</v>
      </c>
      <c r="AB563" s="143">
        <v>7</v>
      </c>
      <c r="AC563" s="143">
        <v>7</v>
      </c>
      <c r="AZ563" s="143">
        <v>2</v>
      </c>
      <c r="BA563" s="143">
        <f t="shared" si="20"/>
        <v>0</v>
      </c>
      <c r="BB563" s="143">
        <f t="shared" si="21"/>
        <v>0</v>
      </c>
      <c r="BC563" s="143">
        <f t="shared" si="22"/>
        <v>0</v>
      </c>
      <c r="BD563" s="143">
        <f t="shared" si="23"/>
        <v>0</v>
      </c>
      <c r="BE563" s="143">
        <f t="shared" si="24"/>
        <v>0</v>
      </c>
      <c r="CA563" s="168">
        <v>1</v>
      </c>
      <c r="CB563" s="168">
        <v>7</v>
      </c>
      <c r="CZ563" s="143">
        <v>0</v>
      </c>
    </row>
    <row r="564" spans="1:104" ht="12.75">
      <c r="A564" s="169">
        <v>172</v>
      </c>
      <c r="B564" s="170" t="s">
        <v>788</v>
      </c>
      <c r="C564" s="182" t="s">
        <v>789</v>
      </c>
      <c r="D564" s="172" t="s">
        <v>699</v>
      </c>
      <c r="E564" s="173">
        <v>4</v>
      </c>
      <c r="F564" s="174"/>
      <c r="G564" s="175"/>
      <c r="O564" s="168">
        <v>2</v>
      </c>
      <c r="AA564" s="143">
        <v>1</v>
      </c>
      <c r="AB564" s="143">
        <v>7</v>
      </c>
      <c r="AC564" s="143">
        <v>7</v>
      </c>
      <c r="AZ564" s="143">
        <v>2</v>
      </c>
      <c r="BA564" s="143">
        <f t="shared" si="20"/>
        <v>0</v>
      </c>
      <c r="BB564" s="143">
        <f t="shared" si="21"/>
        <v>0</v>
      </c>
      <c r="BC564" s="143">
        <f t="shared" si="22"/>
        <v>0</v>
      </c>
      <c r="BD564" s="143">
        <f t="shared" si="23"/>
        <v>0</v>
      </c>
      <c r="BE564" s="143">
        <f t="shared" si="24"/>
        <v>0</v>
      </c>
      <c r="CA564" s="168">
        <v>1</v>
      </c>
      <c r="CB564" s="168">
        <v>7</v>
      </c>
      <c r="CZ564" s="143">
        <v>0</v>
      </c>
    </row>
    <row r="565" spans="1:104" ht="12.75">
      <c r="A565" s="169">
        <v>173</v>
      </c>
      <c r="B565" s="170" t="s">
        <v>790</v>
      </c>
      <c r="C565" s="182" t="s">
        <v>791</v>
      </c>
      <c r="D565" s="172" t="s">
        <v>89</v>
      </c>
      <c r="E565" s="173">
        <v>23</v>
      </c>
      <c r="F565" s="174"/>
      <c r="G565" s="175"/>
      <c r="O565" s="168">
        <v>2</v>
      </c>
      <c r="AA565" s="143">
        <v>1</v>
      </c>
      <c r="AB565" s="143">
        <v>7</v>
      </c>
      <c r="AC565" s="143">
        <v>7</v>
      </c>
      <c r="AZ565" s="143">
        <v>2</v>
      </c>
      <c r="BA565" s="143">
        <f t="shared" si="20"/>
        <v>0</v>
      </c>
      <c r="BB565" s="143">
        <f t="shared" si="21"/>
        <v>0</v>
      </c>
      <c r="BC565" s="143">
        <f t="shared" si="22"/>
        <v>0</v>
      </c>
      <c r="BD565" s="143">
        <f t="shared" si="23"/>
        <v>0</v>
      </c>
      <c r="BE565" s="143">
        <f t="shared" si="24"/>
        <v>0</v>
      </c>
      <c r="CA565" s="168">
        <v>1</v>
      </c>
      <c r="CB565" s="168">
        <v>7</v>
      </c>
      <c r="CZ565" s="143">
        <v>0</v>
      </c>
    </row>
    <row r="566" spans="1:104" ht="12.75">
      <c r="A566" s="169">
        <v>174</v>
      </c>
      <c r="B566" s="170" t="s">
        <v>792</v>
      </c>
      <c r="C566" s="182" t="s">
        <v>793</v>
      </c>
      <c r="D566" s="172" t="s">
        <v>89</v>
      </c>
      <c r="E566" s="173">
        <v>23</v>
      </c>
      <c r="F566" s="174"/>
      <c r="G566" s="175"/>
      <c r="O566" s="168">
        <v>2</v>
      </c>
      <c r="AA566" s="143">
        <v>1</v>
      </c>
      <c r="AB566" s="143">
        <v>7</v>
      </c>
      <c r="AC566" s="143">
        <v>7</v>
      </c>
      <c r="AZ566" s="143">
        <v>2</v>
      </c>
      <c r="BA566" s="143">
        <f t="shared" si="20"/>
        <v>0</v>
      </c>
      <c r="BB566" s="143">
        <f t="shared" si="21"/>
        <v>0</v>
      </c>
      <c r="BC566" s="143">
        <f t="shared" si="22"/>
        <v>0</v>
      </c>
      <c r="BD566" s="143">
        <f t="shared" si="23"/>
        <v>0</v>
      </c>
      <c r="BE566" s="143">
        <f t="shared" si="24"/>
        <v>0</v>
      </c>
      <c r="CA566" s="168">
        <v>1</v>
      </c>
      <c r="CB566" s="168">
        <v>7</v>
      </c>
      <c r="CZ566" s="143">
        <v>0</v>
      </c>
    </row>
    <row r="567" spans="1:104" ht="12.75">
      <c r="A567" s="169">
        <v>175</v>
      </c>
      <c r="B567" s="170" t="s">
        <v>794</v>
      </c>
      <c r="C567" s="182" t="s">
        <v>795</v>
      </c>
      <c r="D567" s="172" t="s">
        <v>699</v>
      </c>
      <c r="E567" s="173">
        <v>3</v>
      </c>
      <c r="F567" s="174"/>
      <c r="G567" s="175"/>
      <c r="O567" s="168">
        <v>2</v>
      </c>
      <c r="AA567" s="143">
        <v>1</v>
      </c>
      <c r="AB567" s="143">
        <v>7</v>
      </c>
      <c r="AC567" s="143">
        <v>7</v>
      </c>
      <c r="AZ567" s="143">
        <v>2</v>
      </c>
      <c r="BA567" s="143">
        <f t="shared" si="20"/>
        <v>0</v>
      </c>
      <c r="BB567" s="143">
        <f t="shared" si="21"/>
        <v>0</v>
      </c>
      <c r="BC567" s="143">
        <f t="shared" si="22"/>
        <v>0</v>
      </c>
      <c r="BD567" s="143">
        <f t="shared" si="23"/>
        <v>0</v>
      </c>
      <c r="BE567" s="143">
        <f t="shared" si="24"/>
        <v>0</v>
      </c>
      <c r="CA567" s="168">
        <v>1</v>
      </c>
      <c r="CB567" s="168">
        <v>7</v>
      </c>
      <c r="CZ567" s="143">
        <v>0.0011</v>
      </c>
    </row>
    <row r="568" spans="1:15" ht="12.75" customHeight="1">
      <c r="A568" s="176"/>
      <c r="B568" s="177"/>
      <c r="C568" s="233" t="s">
        <v>796</v>
      </c>
      <c r="D568" s="233"/>
      <c r="E568" s="178">
        <v>3</v>
      </c>
      <c r="F568" s="179"/>
      <c r="G568" s="180"/>
      <c r="M568" s="181" t="s">
        <v>796</v>
      </c>
      <c r="O568" s="168"/>
    </row>
    <row r="569" spans="1:104" ht="12.75">
      <c r="A569" s="169">
        <v>176</v>
      </c>
      <c r="B569" s="170" t="s">
        <v>797</v>
      </c>
      <c r="C569" s="182" t="s">
        <v>798</v>
      </c>
      <c r="D569" s="172" t="s">
        <v>699</v>
      </c>
      <c r="E569" s="173">
        <v>3</v>
      </c>
      <c r="F569" s="174"/>
      <c r="G569" s="175"/>
      <c r="O569" s="168">
        <v>2</v>
      </c>
      <c r="AA569" s="143">
        <v>1</v>
      </c>
      <c r="AB569" s="143">
        <v>7</v>
      </c>
      <c r="AC569" s="143">
        <v>7</v>
      </c>
      <c r="AZ569" s="143">
        <v>2</v>
      </c>
      <c r="BA569" s="143">
        <f>IF(AZ569=1,G569,0)</f>
        <v>0</v>
      </c>
      <c r="BB569" s="143">
        <f>IF(AZ569=2,G569,0)</f>
        <v>0</v>
      </c>
      <c r="BC569" s="143">
        <f>IF(AZ569=3,G569,0)</f>
        <v>0</v>
      </c>
      <c r="BD569" s="143">
        <f>IF(AZ569=4,G569,0)</f>
        <v>0</v>
      </c>
      <c r="BE569" s="143">
        <f>IF(AZ569=5,G569,0)</f>
        <v>0</v>
      </c>
      <c r="CA569" s="168">
        <v>1</v>
      </c>
      <c r="CB569" s="168">
        <v>7</v>
      </c>
      <c r="CZ569" s="143">
        <v>0.0013</v>
      </c>
    </row>
    <row r="570" spans="1:15" ht="12.75" customHeight="1">
      <c r="A570" s="176"/>
      <c r="B570" s="177"/>
      <c r="C570" s="233" t="s">
        <v>799</v>
      </c>
      <c r="D570" s="233"/>
      <c r="E570" s="178">
        <v>2</v>
      </c>
      <c r="F570" s="179"/>
      <c r="G570" s="180"/>
      <c r="M570" s="181" t="s">
        <v>799</v>
      </c>
      <c r="O570" s="168"/>
    </row>
    <row r="571" spans="1:15" ht="12.75" customHeight="1">
      <c r="A571" s="176"/>
      <c r="B571" s="177"/>
      <c r="C571" s="233" t="s">
        <v>800</v>
      </c>
      <c r="D571" s="233"/>
      <c r="E571" s="178">
        <v>1</v>
      </c>
      <c r="F571" s="179"/>
      <c r="G571" s="180"/>
      <c r="M571" s="181" t="s">
        <v>800</v>
      </c>
      <c r="O571" s="168"/>
    </row>
    <row r="572" spans="1:104" ht="12.75">
      <c r="A572" s="169">
        <v>177</v>
      </c>
      <c r="B572" s="170" t="s">
        <v>801</v>
      </c>
      <c r="C572" s="182" t="s">
        <v>802</v>
      </c>
      <c r="D572" s="172" t="s">
        <v>699</v>
      </c>
      <c r="E572" s="173">
        <v>3</v>
      </c>
      <c r="F572" s="174"/>
      <c r="G572" s="175"/>
      <c r="O572" s="168">
        <v>2</v>
      </c>
      <c r="AA572" s="143">
        <v>1</v>
      </c>
      <c r="AB572" s="143">
        <v>7</v>
      </c>
      <c r="AC572" s="143">
        <v>7</v>
      </c>
      <c r="AZ572" s="143">
        <v>2</v>
      </c>
      <c r="BA572" s="143">
        <f aca="true" t="shared" si="25" ref="BA572:BA577">IF(AZ572=1,G572,0)</f>
        <v>0</v>
      </c>
      <c r="BB572" s="143">
        <f aca="true" t="shared" si="26" ref="BB572:BB577">IF(AZ572=2,G572,0)</f>
        <v>0</v>
      </c>
      <c r="BC572" s="143">
        <f aca="true" t="shared" si="27" ref="BC572:BC577">IF(AZ572=3,G572,0)</f>
        <v>0</v>
      </c>
      <c r="BD572" s="143">
        <f aca="true" t="shared" si="28" ref="BD572:BD577">IF(AZ572=4,G572,0)</f>
        <v>0</v>
      </c>
      <c r="BE572" s="143">
        <f aca="true" t="shared" si="29" ref="BE572:BE577">IF(AZ572=5,G572,0)</f>
        <v>0</v>
      </c>
      <c r="CA572" s="168">
        <v>1</v>
      </c>
      <c r="CB572" s="168">
        <v>7</v>
      </c>
      <c r="CZ572" s="143">
        <v>0.0023</v>
      </c>
    </row>
    <row r="573" spans="1:104" ht="12.75">
      <c r="A573" s="169">
        <v>178</v>
      </c>
      <c r="B573" s="170" t="s">
        <v>803</v>
      </c>
      <c r="C573" s="182" t="s">
        <v>804</v>
      </c>
      <c r="D573" s="172" t="s">
        <v>699</v>
      </c>
      <c r="E573" s="173">
        <v>3</v>
      </c>
      <c r="F573" s="174"/>
      <c r="G573" s="175"/>
      <c r="O573" s="168">
        <v>2</v>
      </c>
      <c r="AA573" s="143">
        <v>1</v>
      </c>
      <c r="AB573" s="143">
        <v>7</v>
      </c>
      <c r="AC573" s="143">
        <v>7</v>
      </c>
      <c r="AZ573" s="143">
        <v>2</v>
      </c>
      <c r="BA573" s="143">
        <f t="shared" si="25"/>
        <v>0</v>
      </c>
      <c r="BB573" s="143">
        <f t="shared" si="26"/>
        <v>0</v>
      </c>
      <c r="BC573" s="143">
        <f t="shared" si="27"/>
        <v>0</v>
      </c>
      <c r="BD573" s="143">
        <f t="shared" si="28"/>
        <v>0</v>
      </c>
      <c r="BE573" s="143">
        <f t="shared" si="29"/>
        <v>0</v>
      </c>
      <c r="CA573" s="168">
        <v>1</v>
      </c>
      <c r="CB573" s="168">
        <v>7</v>
      </c>
      <c r="CZ573" s="143">
        <v>0.0023</v>
      </c>
    </row>
    <row r="574" spans="1:104" ht="12.75">
      <c r="A574" s="169">
        <v>179</v>
      </c>
      <c r="B574" s="170" t="s">
        <v>805</v>
      </c>
      <c r="C574" s="182" t="s">
        <v>806</v>
      </c>
      <c r="D574" s="172" t="s">
        <v>699</v>
      </c>
      <c r="E574" s="173">
        <v>14</v>
      </c>
      <c r="F574" s="174"/>
      <c r="G574" s="175"/>
      <c r="O574" s="168">
        <v>2</v>
      </c>
      <c r="AA574" s="143">
        <v>1</v>
      </c>
      <c r="AB574" s="143">
        <v>7</v>
      </c>
      <c r="AC574" s="143">
        <v>7</v>
      </c>
      <c r="AZ574" s="143">
        <v>2</v>
      </c>
      <c r="BA574" s="143">
        <f t="shared" si="25"/>
        <v>0</v>
      </c>
      <c r="BB574" s="143">
        <f t="shared" si="26"/>
        <v>0</v>
      </c>
      <c r="BC574" s="143">
        <f t="shared" si="27"/>
        <v>0</v>
      </c>
      <c r="BD574" s="143">
        <f t="shared" si="28"/>
        <v>0</v>
      </c>
      <c r="BE574" s="143">
        <f t="shared" si="29"/>
        <v>0</v>
      </c>
      <c r="CA574" s="168">
        <v>1</v>
      </c>
      <c r="CB574" s="168">
        <v>7</v>
      </c>
      <c r="CZ574" s="143">
        <v>0.00052</v>
      </c>
    </row>
    <row r="575" spans="1:104" ht="12.75">
      <c r="A575" s="169">
        <v>180</v>
      </c>
      <c r="B575" s="170" t="s">
        <v>807</v>
      </c>
      <c r="C575" s="182" t="s">
        <v>808</v>
      </c>
      <c r="D575" s="172" t="s">
        <v>699</v>
      </c>
      <c r="E575" s="173">
        <v>14</v>
      </c>
      <c r="F575" s="174"/>
      <c r="G575" s="175"/>
      <c r="O575" s="168">
        <v>2</v>
      </c>
      <c r="AA575" s="143">
        <v>1</v>
      </c>
      <c r="AB575" s="143">
        <v>7</v>
      </c>
      <c r="AC575" s="143">
        <v>7</v>
      </c>
      <c r="AZ575" s="143">
        <v>2</v>
      </c>
      <c r="BA575" s="143">
        <f t="shared" si="25"/>
        <v>0</v>
      </c>
      <c r="BB575" s="143">
        <f t="shared" si="26"/>
        <v>0</v>
      </c>
      <c r="BC575" s="143">
        <f t="shared" si="27"/>
        <v>0</v>
      </c>
      <c r="BD575" s="143">
        <f t="shared" si="28"/>
        <v>0</v>
      </c>
      <c r="BE575" s="143">
        <f t="shared" si="29"/>
        <v>0</v>
      </c>
      <c r="CA575" s="168">
        <v>1</v>
      </c>
      <c r="CB575" s="168">
        <v>7</v>
      </c>
      <c r="CZ575" s="143">
        <v>0.00052</v>
      </c>
    </row>
    <row r="576" spans="1:104" ht="12.75">
      <c r="A576" s="169">
        <v>181</v>
      </c>
      <c r="B576" s="170" t="s">
        <v>809</v>
      </c>
      <c r="C576" s="182" t="s">
        <v>810</v>
      </c>
      <c r="D576" s="172" t="s">
        <v>699</v>
      </c>
      <c r="E576" s="173">
        <v>13</v>
      </c>
      <c r="F576" s="174"/>
      <c r="G576" s="175"/>
      <c r="O576" s="168">
        <v>2</v>
      </c>
      <c r="AA576" s="143">
        <v>1</v>
      </c>
      <c r="AB576" s="143">
        <v>7</v>
      </c>
      <c r="AC576" s="143">
        <v>7</v>
      </c>
      <c r="AZ576" s="143">
        <v>2</v>
      </c>
      <c r="BA576" s="143">
        <f t="shared" si="25"/>
        <v>0</v>
      </c>
      <c r="BB576" s="143">
        <f t="shared" si="26"/>
        <v>0</v>
      </c>
      <c r="BC576" s="143">
        <f t="shared" si="27"/>
        <v>0</v>
      </c>
      <c r="BD576" s="143">
        <f t="shared" si="28"/>
        <v>0</v>
      </c>
      <c r="BE576" s="143">
        <f t="shared" si="29"/>
        <v>0</v>
      </c>
      <c r="CA576" s="168">
        <v>1</v>
      </c>
      <c r="CB576" s="168">
        <v>7</v>
      </c>
      <c r="CZ576" s="143">
        <v>0.00052</v>
      </c>
    </row>
    <row r="577" spans="1:104" ht="12.75">
      <c r="A577" s="169">
        <v>182</v>
      </c>
      <c r="B577" s="170" t="s">
        <v>811</v>
      </c>
      <c r="C577" s="182" t="s">
        <v>812</v>
      </c>
      <c r="D577" s="172" t="s">
        <v>699</v>
      </c>
      <c r="E577" s="173">
        <v>8</v>
      </c>
      <c r="F577" s="174"/>
      <c r="G577" s="175"/>
      <c r="O577" s="168">
        <v>2</v>
      </c>
      <c r="AA577" s="143">
        <v>1</v>
      </c>
      <c r="AB577" s="143">
        <v>7</v>
      </c>
      <c r="AC577" s="143">
        <v>7</v>
      </c>
      <c r="AZ577" s="143">
        <v>2</v>
      </c>
      <c r="BA577" s="143">
        <f t="shared" si="25"/>
        <v>0</v>
      </c>
      <c r="BB577" s="143">
        <f t="shared" si="26"/>
        <v>0</v>
      </c>
      <c r="BC577" s="143">
        <f t="shared" si="27"/>
        <v>0</v>
      </c>
      <c r="BD577" s="143">
        <f t="shared" si="28"/>
        <v>0</v>
      </c>
      <c r="BE577" s="143">
        <f t="shared" si="29"/>
        <v>0</v>
      </c>
      <c r="CA577" s="168">
        <v>1</v>
      </c>
      <c r="CB577" s="168">
        <v>7</v>
      </c>
      <c r="CZ577" s="143">
        <v>0.00052</v>
      </c>
    </row>
    <row r="578" spans="1:15" ht="12.75" customHeight="1">
      <c r="A578" s="176"/>
      <c r="B578" s="177"/>
      <c r="C578" s="233" t="s">
        <v>813</v>
      </c>
      <c r="D578" s="233"/>
      <c r="E578" s="178">
        <v>8</v>
      </c>
      <c r="F578" s="179"/>
      <c r="G578" s="180"/>
      <c r="M578" s="181">
        <v>8</v>
      </c>
      <c r="O578" s="168"/>
    </row>
    <row r="579" spans="1:104" ht="12.75">
      <c r="A579" s="169">
        <v>183</v>
      </c>
      <c r="B579" s="170" t="s">
        <v>814</v>
      </c>
      <c r="C579" s="182" t="s">
        <v>815</v>
      </c>
      <c r="D579" s="172" t="s">
        <v>699</v>
      </c>
      <c r="E579" s="173">
        <v>1</v>
      </c>
      <c r="F579" s="174"/>
      <c r="G579" s="175"/>
      <c r="O579" s="168">
        <v>2</v>
      </c>
      <c r="AA579" s="143">
        <v>1</v>
      </c>
      <c r="AB579" s="143">
        <v>7</v>
      </c>
      <c r="AC579" s="143">
        <v>7</v>
      </c>
      <c r="AZ579" s="143">
        <v>2</v>
      </c>
      <c r="BA579" s="143">
        <f aca="true" t="shared" si="30" ref="BA579:BA593">IF(AZ579=1,G579,0)</f>
        <v>0</v>
      </c>
      <c r="BB579" s="143">
        <f aca="true" t="shared" si="31" ref="BB579:BB593">IF(AZ579=2,G579,0)</f>
        <v>0</v>
      </c>
      <c r="BC579" s="143">
        <f aca="true" t="shared" si="32" ref="BC579:BC593">IF(AZ579=3,G579,0)</f>
        <v>0</v>
      </c>
      <c r="BD579" s="143">
        <f aca="true" t="shared" si="33" ref="BD579:BD593">IF(AZ579=4,G579,0)</f>
        <v>0</v>
      </c>
      <c r="BE579" s="143">
        <f aca="true" t="shared" si="34" ref="BE579:BE593">IF(AZ579=5,G579,0)</f>
        <v>0</v>
      </c>
      <c r="CA579" s="168">
        <v>1</v>
      </c>
      <c r="CB579" s="168">
        <v>7</v>
      </c>
      <c r="CZ579" s="143">
        <v>0</v>
      </c>
    </row>
    <row r="580" spans="1:104" ht="22.5">
      <c r="A580" s="169">
        <v>184</v>
      </c>
      <c r="B580" s="170" t="s">
        <v>816</v>
      </c>
      <c r="C580" s="182" t="s">
        <v>817</v>
      </c>
      <c r="D580" s="172" t="s">
        <v>89</v>
      </c>
      <c r="E580" s="173">
        <v>5</v>
      </c>
      <c r="F580" s="174"/>
      <c r="G580" s="175"/>
      <c r="O580" s="168">
        <v>2</v>
      </c>
      <c r="AA580" s="143">
        <v>1</v>
      </c>
      <c r="AB580" s="143">
        <v>7</v>
      </c>
      <c r="AC580" s="143">
        <v>7</v>
      </c>
      <c r="AZ580" s="143">
        <v>2</v>
      </c>
      <c r="BA580" s="143">
        <f t="shared" si="30"/>
        <v>0</v>
      </c>
      <c r="BB580" s="143">
        <f t="shared" si="31"/>
        <v>0</v>
      </c>
      <c r="BC580" s="143">
        <f t="shared" si="32"/>
        <v>0</v>
      </c>
      <c r="BD580" s="143">
        <f t="shared" si="33"/>
        <v>0</v>
      </c>
      <c r="BE580" s="143">
        <f t="shared" si="34"/>
        <v>0</v>
      </c>
      <c r="CA580" s="168">
        <v>1</v>
      </c>
      <c r="CB580" s="168">
        <v>7</v>
      </c>
      <c r="CZ580" s="143">
        <v>9E-05</v>
      </c>
    </row>
    <row r="581" spans="1:104" ht="12.75">
      <c r="A581" s="169">
        <v>185</v>
      </c>
      <c r="B581" s="170" t="s">
        <v>818</v>
      </c>
      <c r="C581" s="182" t="s">
        <v>819</v>
      </c>
      <c r="D581" s="172" t="s">
        <v>89</v>
      </c>
      <c r="E581" s="173">
        <v>5</v>
      </c>
      <c r="F581" s="174"/>
      <c r="G581" s="175"/>
      <c r="O581" s="168">
        <v>2</v>
      </c>
      <c r="AA581" s="143">
        <v>1</v>
      </c>
      <c r="AB581" s="143">
        <v>7</v>
      </c>
      <c r="AC581" s="143">
        <v>7</v>
      </c>
      <c r="AZ581" s="143">
        <v>2</v>
      </c>
      <c r="BA581" s="143">
        <f t="shared" si="30"/>
        <v>0</v>
      </c>
      <c r="BB581" s="143">
        <f t="shared" si="31"/>
        <v>0</v>
      </c>
      <c r="BC581" s="143">
        <f t="shared" si="32"/>
        <v>0</v>
      </c>
      <c r="BD581" s="143">
        <f t="shared" si="33"/>
        <v>0</v>
      </c>
      <c r="BE581" s="143">
        <f t="shared" si="34"/>
        <v>0</v>
      </c>
      <c r="CA581" s="168">
        <v>1</v>
      </c>
      <c r="CB581" s="168">
        <v>7</v>
      </c>
      <c r="CZ581" s="143">
        <v>0.00073</v>
      </c>
    </row>
    <row r="582" spans="1:104" ht="12.75">
      <c r="A582" s="169">
        <v>186</v>
      </c>
      <c r="B582" s="170" t="s">
        <v>820</v>
      </c>
      <c r="C582" s="182" t="s">
        <v>821</v>
      </c>
      <c r="D582" s="172" t="s">
        <v>699</v>
      </c>
      <c r="E582" s="173">
        <v>3</v>
      </c>
      <c r="F582" s="174"/>
      <c r="G582" s="175"/>
      <c r="O582" s="168">
        <v>2</v>
      </c>
      <c r="AA582" s="143">
        <v>1</v>
      </c>
      <c r="AB582" s="143">
        <v>7</v>
      </c>
      <c r="AC582" s="143">
        <v>7</v>
      </c>
      <c r="AZ582" s="143">
        <v>2</v>
      </c>
      <c r="BA582" s="143">
        <f t="shared" si="30"/>
        <v>0</v>
      </c>
      <c r="BB582" s="143">
        <f t="shared" si="31"/>
        <v>0</v>
      </c>
      <c r="BC582" s="143">
        <f t="shared" si="32"/>
        <v>0</v>
      </c>
      <c r="BD582" s="143">
        <f t="shared" si="33"/>
        <v>0</v>
      </c>
      <c r="BE582" s="143">
        <f t="shared" si="34"/>
        <v>0</v>
      </c>
      <c r="CA582" s="168">
        <v>1</v>
      </c>
      <c r="CB582" s="168">
        <v>7</v>
      </c>
      <c r="CZ582" s="143">
        <v>0</v>
      </c>
    </row>
    <row r="583" spans="1:104" ht="12.75">
      <c r="A583" s="169">
        <v>187</v>
      </c>
      <c r="B583" s="170" t="s">
        <v>822</v>
      </c>
      <c r="C583" s="182" t="s">
        <v>823</v>
      </c>
      <c r="D583" s="172" t="s">
        <v>699</v>
      </c>
      <c r="E583" s="173">
        <v>2</v>
      </c>
      <c r="F583" s="174"/>
      <c r="G583" s="175"/>
      <c r="O583" s="168">
        <v>2</v>
      </c>
      <c r="AA583" s="143">
        <v>1</v>
      </c>
      <c r="AB583" s="143">
        <v>7</v>
      </c>
      <c r="AC583" s="143">
        <v>7</v>
      </c>
      <c r="AZ583" s="143">
        <v>2</v>
      </c>
      <c r="BA583" s="143">
        <f t="shared" si="30"/>
        <v>0</v>
      </c>
      <c r="BB583" s="143">
        <f t="shared" si="31"/>
        <v>0</v>
      </c>
      <c r="BC583" s="143">
        <f t="shared" si="32"/>
        <v>0</v>
      </c>
      <c r="BD583" s="143">
        <f t="shared" si="33"/>
        <v>0</v>
      </c>
      <c r="BE583" s="143">
        <f t="shared" si="34"/>
        <v>0</v>
      </c>
      <c r="CA583" s="168">
        <v>1</v>
      </c>
      <c r="CB583" s="168">
        <v>7</v>
      </c>
      <c r="CZ583" s="143">
        <v>0</v>
      </c>
    </row>
    <row r="584" spans="1:104" ht="12.75">
      <c r="A584" s="169">
        <v>188</v>
      </c>
      <c r="B584" s="170" t="s">
        <v>824</v>
      </c>
      <c r="C584" s="182" t="s">
        <v>825</v>
      </c>
      <c r="D584" s="172" t="s">
        <v>89</v>
      </c>
      <c r="E584" s="173">
        <v>2</v>
      </c>
      <c r="F584" s="174"/>
      <c r="G584" s="175"/>
      <c r="O584" s="168">
        <v>2</v>
      </c>
      <c r="AA584" s="143">
        <v>1</v>
      </c>
      <c r="AB584" s="143">
        <v>7</v>
      </c>
      <c r="AC584" s="143">
        <v>7</v>
      </c>
      <c r="AZ584" s="143">
        <v>2</v>
      </c>
      <c r="BA584" s="143">
        <f t="shared" si="30"/>
        <v>0</v>
      </c>
      <c r="BB584" s="143">
        <f t="shared" si="31"/>
        <v>0</v>
      </c>
      <c r="BC584" s="143">
        <f t="shared" si="32"/>
        <v>0</v>
      </c>
      <c r="BD584" s="143">
        <f t="shared" si="33"/>
        <v>0</v>
      </c>
      <c r="BE584" s="143">
        <f t="shared" si="34"/>
        <v>0</v>
      </c>
      <c r="CA584" s="168">
        <v>1</v>
      </c>
      <c r="CB584" s="168">
        <v>7</v>
      </c>
      <c r="CZ584" s="143">
        <v>0.00012</v>
      </c>
    </row>
    <row r="585" spans="1:104" ht="12.75">
      <c r="A585" s="169">
        <v>189</v>
      </c>
      <c r="B585" s="170" t="s">
        <v>826</v>
      </c>
      <c r="C585" s="182" t="s">
        <v>827</v>
      </c>
      <c r="D585" s="172" t="s">
        <v>699</v>
      </c>
      <c r="E585" s="173">
        <v>4</v>
      </c>
      <c r="F585" s="174"/>
      <c r="G585" s="175"/>
      <c r="O585" s="168">
        <v>2</v>
      </c>
      <c r="AA585" s="143">
        <v>1</v>
      </c>
      <c r="AB585" s="143">
        <v>7</v>
      </c>
      <c r="AC585" s="143">
        <v>7</v>
      </c>
      <c r="AZ585" s="143">
        <v>2</v>
      </c>
      <c r="BA585" s="143">
        <f t="shared" si="30"/>
        <v>0</v>
      </c>
      <c r="BB585" s="143">
        <f t="shared" si="31"/>
        <v>0</v>
      </c>
      <c r="BC585" s="143">
        <f t="shared" si="32"/>
        <v>0</v>
      </c>
      <c r="BD585" s="143">
        <f t="shared" si="33"/>
        <v>0</v>
      </c>
      <c r="BE585" s="143">
        <f t="shared" si="34"/>
        <v>0</v>
      </c>
      <c r="CA585" s="168">
        <v>1</v>
      </c>
      <c r="CB585" s="168">
        <v>7</v>
      </c>
      <c r="CZ585" s="143">
        <v>0.01066</v>
      </c>
    </row>
    <row r="586" spans="1:104" ht="12.75">
      <c r="A586" s="169">
        <v>190</v>
      </c>
      <c r="B586" s="170" t="s">
        <v>828</v>
      </c>
      <c r="C586" s="182" t="s">
        <v>829</v>
      </c>
      <c r="D586" s="172" t="s">
        <v>699</v>
      </c>
      <c r="E586" s="173">
        <v>2</v>
      </c>
      <c r="F586" s="174"/>
      <c r="G586" s="175"/>
      <c r="O586" s="168">
        <v>2</v>
      </c>
      <c r="AA586" s="143">
        <v>1</v>
      </c>
      <c r="AB586" s="143">
        <v>7</v>
      </c>
      <c r="AC586" s="143">
        <v>7</v>
      </c>
      <c r="AZ586" s="143">
        <v>2</v>
      </c>
      <c r="BA586" s="143">
        <f t="shared" si="30"/>
        <v>0</v>
      </c>
      <c r="BB586" s="143">
        <f t="shared" si="31"/>
        <v>0</v>
      </c>
      <c r="BC586" s="143">
        <f t="shared" si="32"/>
        <v>0</v>
      </c>
      <c r="BD586" s="143">
        <f t="shared" si="33"/>
        <v>0</v>
      </c>
      <c r="BE586" s="143">
        <f t="shared" si="34"/>
        <v>0</v>
      </c>
      <c r="CA586" s="168">
        <v>1</v>
      </c>
      <c r="CB586" s="168">
        <v>7</v>
      </c>
      <c r="CZ586" s="143">
        <v>0.01066</v>
      </c>
    </row>
    <row r="587" spans="1:104" ht="12.75">
      <c r="A587" s="169">
        <v>191</v>
      </c>
      <c r="B587" s="170" t="s">
        <v>830</v>
      </c>
      <c r="C587" s="182" t="s">
        <v>831</v>
      </c>
      <c r="D587" s="172" t="s">
        <v>699</v>
      </c>
      <c r="E587" s="173">
        <v>3</v>
      </c>
      <c r="F587" s="174"/>
      <c r="G587" s="175"/>
      <c r="O587" s="168">
        <v>2</v>
      </c>
      <c r="AA587" s="143">
        <v>1</v>
      </c>
      <c r="AB587" s="143">
        <v>7</v>
      </c>
      <c r="AC587" s="143">
        <v>7</v>
      </c>
      <c r="AZ587" s="143">
        <v>2</v>
      </c>
      <c r="BA587" s="143">
        <f t="shared" si="30"/>
        <v>0</v>
      </c>
      <c r="BB587" s="143">
        <f t="shared" si="31"/>
        <v>0</v>
      </c>
      <c r="BC587" s="143">
        <f t="shared" si="32"/>
        <v>0</v>
      </c>
      <c r="BD587" s="143">
        <f t="shared" si="33"/>
        <v>0</v>
      </c>
      <c r="BE587" s="143">
        <f t="shared" si="34"/>
        <v>0</v>
      </c>
      <c r="CA587" s="168">
        <v>1</v>
      </c>
      <c r="CB587" s="168">
        <v>7</v>
      </c>
      <c r="CZ587" s="143">
        <v>0.07682</v>
      </c>
    </row>
    <row r="588" spans="1:104" ht="12.75">
      <c r="A588" s="169">
        <v>192</v>
      </c>
      <c r="B588" s="170" t="s">
        <v>832</v>
      </c>
      <c r="C588" s="182" t="s">
        <v>833</v>
      </c>
      <c r="D588" s="172" t="s">
        <v>699</v>
      </c>
      <c r="E588" s="173">
        <v>41</v>
      </c>
      <c r="F588" s="174"/>
      <c r="G588" s="175"/>
      <c r="O588" s="168">
        <v>2</v>
      </c>
      <c r="AA588" s="143">
        <v>1</v>
      </c>
      <c r="AB588" s="143">
        <v>7</v>
      </c>
      <c r="AC588" s="143">
        <v>7</v>
      </c>
      <c r="AZ588" s="143">
        <v>2</v>
      </c>
      <c r="BA588" s="143">
        <f t="shared" si="30"/>
        <v>0</v>
      </c>
      <c r="BB588" s="143">
        <f t="shared" si="31"/>
        <v>0</v>
      </c>
      <c r="BC588" s="143">
        <f t="shared" si="32"/>
        <v>0</v>
      </c>
      <c r="BD588" s="143">
        <f t="shared" si="33"/>
        <v>0</v>
      </c>
      <c r="BE588" s="143">
        <f t="shared" si="34"/>
        <v>0</v>
      </c>
      <c r="CA588" s="168">
        <v>1</v>
      </c>
      <c r="CB588" s="168">
        <v>7</v>
      </c>
      <c r="CZ588" s="143">
        <v>0.00017</v>
      </c>
    </row>
    <row r="589" spans="1:104" ht="12.75">
      <c r="A589" s="169">
        <v>193</v>
      </c>
      <c r="B589" s="170" t="s">
        <v>834</v>
      </c>
      <c r="C589" s="182" t="s">
        <v>835</v>
      </c>
      <c r="D589" s="172" t="s">
        <v>699</v>
      </c>
      <c r="E589" s="173">
        <v>2</v>
      </c>
      <c r="F589" s="174"/>
      <c r="G589" s="175"/>
      <c r="O589" s="168">
        <v>2</v>
      </c>
      <c r="AA589" s="143">
        <v>1</v>
      </c>
      <c r="AB589" s="143">
        <v>7</v>
      </c>
      <c r="AC589" s="143">
        <v>7</v>
      </c>
      <c r="AZ589" s="143">
        <v>2</v>
      </c>
      <c r="BA589" s="143">
        <f t="shared" si="30"/>
        <v>0</v>
      </c>
      <c r="BB589" s="143">
        <f t="shared" si="31"/>
        <v>0</v>
      </c>
      <c r="BC589" s="143">
        <f t="shared" si="32"/>
        <v>0</v>
      </c>
      <c r="BD589" s="143">
        <f t="shared" si="33"/>
        <v>0</v>
      </c>
      <c r="BE589" s="143">
        <f t="shared" si="34"/>
        <v>0</v>
      </c>
      <c r="CA589" s="168">
        <v>1</v>
      </c>
      <c r="CB589" s="168">
        <v>7</v>
      </c>
      <c r="CZ589" s="143">
        <v>0.00189</v>
      </c>
    </row>
    <row r="590" spans="1:104" ht="12.75">
      <c r="A590" s="169">
        <v>194</v>
      </c>
      <c r="B590" s="170" t="s">
        <v>836</v>
      </c>
      <c r="C590" s="182" t="s">
        <v>837</v>
      </c>
      <c r="D590" s="172" t="s">
        <v>89</v>
      </c>
      <c r="E590" s="173">
        <v>7</v>
      </c>
      <c r="F590" s="174"/>
      <c r="G590" s="175"/>
      <c r="O590" s="168">
        <v>2</v>
      </c>
      <c r="AA590" s="143">
        <v>1</v>
      </c>
      <c r="AB590" s="143">
        <v>7</v>
      </c>
      <c r="AC590" s="143">
        <v>7</v>
      </c>
      <c r="AZ590" s="143">
        <v>2</v>
      </c>
      <c r="BA590" s="143">
        <f t="shared" si="30"/>
        <v>0</v>
      </c>
      <c r="BB590" s="143">
        <f t="shared" si="31"/>
        <v>0</v>
      </c>
      <c r="BC590" s="143">
        <f t="shared" si="32"/>
        <v>0</v>
      </c>
      <c r="BD590" s="143">
        <f t="shared" si="33"/>
        <v>0</v>
      </c>
      <c r="BE590" s="143">
        <f t="shared" si="34"/>
        <v>0</v>
      </c>
      <c r="CA590" s="168">
        <v>1</v>
      </c>
      <c r="CB590" s="168">
        <v>7</v>
      </c>
      <c r="CZ590" s="143">
        <v>0.00085</v>
      </c>
    </row>
    <row r="591" spans="1:104" ht="12.75">
      <c r="A591" s="169">
        <v>195</v>
      </c>
      <c r="B591" s="170" t="s">
        <v>838</v>
      </c>
      <c r="C591" s="182" t="s">
        <v>839</v>
      </c>
      <c r="D591" s="172" t="s">
        <v>89</v>
      </c>
      <c r="E591" s="173">
        <v>3</v>
      </c>
      <c r="F591" s="174"/>
      <c r="G591" s="175"/>
      <c r="O591" s="168">
        <v>2</v>
      </c>
      <c r="AA591" s="143">
        <v>1</v>
      </c>
      <c r="AB591" s="143">
        <v>7</v>
      </c>
      <c r="AC591" s="143">
        <v>7</v>
      </c>
      <c r="AZ591" s="143">
        <v>2</v>
      </c>
      <c r="BA591" s="143">
        <f t="shared" si="30"/>
        <v>0</v>
      </c>
      <c r="BB591" s="143">
        <f t="shared" si="31"/>
        <v>0</v>
      </c>
      <c r="BC591" s="143">
        <f t="shared" si="32"/>
        <v>0</v>
      </c>
      <c r="BD591" s="143">
        <f t="shared" si="33"/>
        <v>0</v>
      </c>
      <c r="BE591" s="143">
        <f t="shared" si="34"/>
        <v>0</v>
      </c>
      <c r="CA591" s="168">
        <v>1</v>
      </c>
      <c r="CB591" s="168">
        <v>7</v>
      </c>
      <c r="CZ591" s="143">
        <v>0.00164</v>
      </c>
    </row>
    <row r="592" spans="1:104" ht="22.5">
      <c r="A592" s="169">
        <v>196</v>
      </c>
      <c r="B592" s="170" t="s">
        <v>840</v>
      </c>
      <c r="C592" s="182" t="s">
        <v>841</v>
      </c>
      <c r="D592" s="172" t="s">
        <v>89</v>
      </c>
      <c r="E592" s="173">
        <v>3</v>
      </c>
      <c r="F592" s="174"/>
      <c r="G592" s="175"/>
      <c r="O592" s="168">
        <v>2</v>
      </c>
      <c r="AA592" s="143">
        <v>1</v>
      </c>
      <c r="AB592" s="143">
        <v>7</v>
      </c>
      <c r="AC592" s="143">
        <v>7</v>
      </c>
      <c r="AZ592" s="143">
        <v>2</v>
      </c>
      <c r="BA592" s="143">
        <f t="shared" si="30"/>
        <v>0</v>
      </c>
      <c r="BB592" s="143">
        <f t="shared" si="31"/>
        <v>0</v>
      </c>
      <c r="BC592" s="143">
        <f t="shared" si="32"/>
        <v>0</v>
      </c>
      <c r="BD592" s="143">
        <f t="shared" si="33"/>
        <v>0</v>
      </c>
      <c r="BE592" s="143">
        <f t="shared" si="34"/>
        <v>0</v>
      </c>
      <c r="CA592" s="168">
        <v>1</v>
      </c>
      <c r="CB592" s="168">
        <v>7</v>
      </c>
      <c r="CZ592" s="143">
        <v>0.0029</v>
      </c>
    </row>
    <row r="593" spans="1:104" ht="12.75">
      <c r="A593" s="169">
        <v>197</v>
      </c>
      <c r="B593" s="170" t="s">
        <v>842</v>
      </c>
      <c r="C593" s="182" t="s">
        <v>843</v>
      </c>
      <c r="D593" s="172" t="s">
        <v>89</v>
      </c>
      <c r="E593" s="173">
        <v>4</v>
      </c>
      <c r="F593" s="174"/>
      <c r="G593" s="175"/>
      <c r="O593" s="168">
        <v>2</v>
      </c>
      <c r="AA593" s="143">
        <v>1</v>
      </c>
      <c r="AB593" s="143">
        <v>7</v>
      </c>
      <c r="AC593" s="143">
        <v>7</v>
      </c>
      <c r="AZ593" s="143">
        <v>2</v>
      </c>
      <c r="BA593" s="143">
        <f t="shared" si="30"/>
        <v>0</v>
      </c>
      <c r="BB593" s="143">
        <f t="shared" si="31"/>
        <v>0</v>
      </c>
      <c r="BC593" s="143">
        <f t="shared" si="32"/>
        <v>0</v>
      </c>
      <c r="BD593" s="143">
        <f t="shared" si="33"/>
        <v>0</v>
      </c>
      <c r="BE593" s="143">
        <f t="shared" si="34"/>
        <v>0</v>
      </c>
      <c r="CA593" s="168">
        <v>1</v>
      </c>
      <c r="CB593" s="168">
        <v>7</v>
      </c>
      <c r="CZ593" s="143">
        <v>0.00102</v>
      </c>
    </row>
    <row r="594" spans="1:15" ht="12.75" customHeight="1">
      <c r="A594" s="176"/>
      <c r="B594" s="177"/>
      <c r="C594" s="233" t="s">
        <v>255</v>
      </c>
      <c r="D594" s="233"/>
      <c r="E594" s="178">
        <v>4</v>
      </c>
      <c r="F594" s="179"/>
      <c r="G594" s="180"/>
      <c r="M594" s="181">
        <v>4</v>
      </c>
      <c r="O594" s="168"/>
    </row>
    <row r="595" spans="1:104" ht="12.75">
      <c r="A595" s="169">
        <v>198</v>
      </c>
      <c r="B595" s="170" t="s">
        <v>844</v>
      </c>
      <c r="C595" s="182" t="s">
        <v>845</v>
      </c>
      <c r="D595" s="172" t="s">
        <v>89</v>
      </c>
      <c r="E595" s="173">
        <v>1</v>
      </c>
      <c r="F595" s="174"/>
      <c r="G595" s="175"/>
      <c r="O595" s="168">
        <v>2</v>
      </c>
      <c r="AA595" s="143">
        <v>1</v>
      </c>
      <c r="AB595" s="143">
        <v>7</v>
      </c>
      <c r="AC595" s="143">
        <v>7</v>
      </c>
      <c r="AZ595" s="143">
        <v>2</v>
      </c>
      <c r="BA595" s="143">
        <f>IF(AZ595=1,G595,0)</f>
        <v>0</v>
      </c>
      <c r="BB595" s="143">
        <f>IF(AZ595=2,G595,0)</f>
        <v>0</v>
      </c>
      <c r="BC595" s="143">
        <f>IF(AZ595=3,G595,0)</f>
        <v>0</v>
      </c>
      <c r="BD595" s="143">
        <f>IF(AZ595=4,G595,0)</f>
        <v>0</v>
      </c>
      <c r="BE595" s="143">
        <f>IF(AZ595=5,G595,0)</f>
        <v>0</v>
      </c>
      <c r="CA595" s="168">
        <v>1</v>
      </c>
      <c r="CB595" s="168">
        <v>7</v>
      </c>
      <c r="CZ595" s="143">
        <v>0.00172</v>
      </c>
    </row>
    <row r="596" spans="1:104" ht="12.75">
      <c r="A596" s="169">
        <v>199</v>
      </c>
      <c r="B596" s="170" t="s">
        <v>846</v>
      </c>
      <c r="C596" s="182" t="s">
        <v>847</v>
      </c>
      <c r="D596" s="172" t="s">
        <v>89</v>
      </c>
      <c r="E596" s="173">
        <v>3</v>
      </c>
      <c r="F596" s="174"/>
      <c r="G596" s="175"/>
      <c r="O596" s="168">
        <v>2</v>
      </c>
      <c r="AA596" s="143">
        <v>1</v>
      </c>
      <c r="AB596" s="143">
        <v>7</v>
      </c>
      <c r="AC596" s="143">
        <v>7</v>
      </c>
      <c r="AZ596" s="143">
        <v>2</v>
      </c>
      <c r="BA596" s="143">
        <f>IF(AZ596=1,G596,0)</f>
        <v>0</v>
      </c>
      <c r="BB596" s="143">
        <f>IF(AZ596=2,G596,0)</f>
        <v>0</v>
      </c>
      <c r="BC596" s="143">
        <f>IF(AZ596=3,G596,0)</f>
        <v>0</v>
      </c>
      <c r="BD596" s="143">
        <f>IF(AZ596=4,G596,0)</f>
        <v>0</v>
      </c>
      <c r="BE596" s="143">
        <f>IF(AZ596=5,G596,0)</f>
        <v>0</v>
      </c>
      <c r="CA596" s="168">
        <v>1</v>
      </c>
      <c r="CB596" s="168">
        <v>7</v>
      </c>
      <c r="CZ596" s="143">
        <v>0.00027</v>
      </c>
    </row>
    <row r="597" spans="1:104" ht="22.5">
      <c r="A597" s="169">
        <v>200</v>
      </c>
      <c r="B597" s="170" t="s">
        <v>848</v>
      </c>
      <c r="C597" s="182" t="s">
        <v>849</v>
      </c>
      <c r="D597" s="172" t="s">
        <v>89</v>
      </c>
      <c r="E597" s="173">
        <v>3</v>
      </c>
      <c r="F597" s="174"/>
      <c r="G597" s="175"/>
      <c r="O597" s="168">
        <v>2</v>
      </c>
      <c r="AA597" s="143">
        <v>1</v>
      </c>
      <c r="AB597" s="143">
        <v>7</v>
      </c>
      <c r="AC597" s="143">
        <v>7</v>
      </c>
      <c r="AZ597" s="143">
        <v>2</v>
      </c>
      <c r="BA597" s="143">
        <f>IF(AZ597=1,G597,0)</f>
        <v>0</v>
      </c>
      <c r="BB597" s="143">
        <f>IF(AZ597=2,G597,0)</f>
        <v>0</v>
      </c>
      <c r="BC597" s="143">
        <f>IF(AZ597=3,G597,0)</f>
        <v>0</v>
      </c>
      <c r="BD597" s="143">
        <f>IF(AZ597=4,G597,0)</f>
        <v>0</v>
      </c>
      <c r="BE597" s="143">
        <f>IF(AZ597=5,G597,0)</f>
        <v>0</v>
      </c>
      <c r="CA597" s="168">
        <v>1</v>
      </c>
      <c r="CB597" s="168">
        <v>7</v>
      </c>
      <c r="CZ597" s="143">
        <v>0.00026</v>
      </c>
    </row>
    <row r="598" spans="1:104" ht="12.75">
      <c r="A598" s="169">
        <v>201</v>
      </c>
      <c r="B598" s="170" t="s">
        <v>850</v>
      </c>
      <c r="C598" s="182" t="s">
        <v>851</v>
      </c>
      <c r="D598" s="172" t="s">
        <v>89</v>
      </c>
      <c r="E598" s="173">
        <v>19</v>
      </c>
      <c r="F598" s="174"/>
      <c r="G598" s="175"/>
      <c r="O598" s="168">
        <v>2</v>
      </c>
      <c r="AA598" s="143">
        <v>1</v>
      </c>
      <c r="AB598" s="143">
        <v>7</v>
      </c>
      <c r="AC598" s="143">
        <v>7</v>
      </c>
      <c r="AZ598" s="143">
        <v>2</v>
      </c>
      <c r="BA598" s="143">
        <f>IF(AZ598=1,G598,0)</f>
        <v>0</v>
      </c>
      <c r="BB598" s="143">
        <f>IF(AZ598=2,G598,0)</f>
        <v>0</v>
      </c>
      <c r="BC598" s="143">
        <f>IF(AZ598=3,G598,0)</f>
        <v>0</v>
      </c>
      <c r="BD598" s="143">
        <f>IF(AZ598=4,G598,0)</f>
        <v>0</v>
      </c>
      <c r="BE598" s="143">
        <f>IF(AZ598=5,G598,0)</f>
        <v>0</v>
      </c>
      <c r="CA598" s="168">
        <v>1</v>
      </c>
      <c r="CB598" s="168">
        <v>7</v>
      </c>
      <c r="CZ598" s="143">
        <v>0.0008</v>
      </c>
    </row>
    <row r="599" spans="1:15" ht="12.75" customHeight="1">
      <c r="A599" s="176"/>
      <c r="B599" s="177"/>
      <c r="C599" s="233" t="s">
        <v>852</v>
      </c>
      <c r="D599" s="233"/>
      <c r="E599" s="178">
        <v>4</v>
      </c>
      <c r="F599" s="179"/>
      <c r="G599" s="180"/>
      <c r="M599" s="181" t="s">
        <v>852</v>
      </c>
      <c r="O599" s="168"/>
    </row>
    <row r="600" spans="1:15" ht="12.75" customHeight="1">
      <c r="A600" s="176"/>
      <c r="B600" s="177"/>
      <c r="C600" s="233" t="s">
        <v>853</v>
      </c>
      <c r="D600" s="233"/>
      <c r="E600" s="178">
        <v>15</v>
      </c>
      <c r="F600" s="179"/>
      <c r="G600" s="180"/>
      <c r="M600" s="181" t="s">
        <v>853</v>
      </c>
      <c r="O600" s="168"/>
    </row>
    <row r="601" spans="1:104" ht="12.75">
      <c r="A601" s="169">
        <v>202</v>
      </c>
      <c r="B601" s="170" t="s">
        <v>854</v>
      </c>
      <c r="C601" s="182" t="s">
        <v>855</v>
      </c>
      <c r="D601" s="172" t="s">
        <v>89</v>
      </c>
      <c r="E601" s="173">
        <v>10</v>
      </c>
      <c r="F601" s="174"/>
      <c r="G601" s="175"/>
      <c r="O601" s="168">
        <v>2</v>
      </c>
      <c r="AA601" s="143">
        <v>1</v>
      </c>
      <c r="AB601" s="143">
        <v>7</v>
      </c>
      <c r="AC601" s="143">
        <v>7</v>
      </c>
      <c r="AZ601" s="143">
        <v>2</v>
      </c>
      <c r="BA601" s="143">
        <f>IF(AZ601=1,G601,0)</f>
        <v>0</v>
      </c>
      <c r="BB601" s="143">
        <f>IF(AZ601=2,G601,0)</f>
        <v>0</v>
      </c>
      <c r="BC601" s="143">
        <f>IF(AZ601=3,G601,0)</f>
        <v>0</v>
      </c>
      <c r="BD601" s="143">
        <f>IF(AZ601=4,G601,0)</f>
        <v>0</v>
      </c>
      <c r="BE601" s="143">
        <f>IF(AZ601=5,G601,0)</f>
        <v>0</v>
      </c>
      <c r="CA601" s="168">
        <v>1</v>
      </c>
      <c r="CB601" s="168">
        <v>7</v>
      </c>
      <c r="CZ601" s="143">
        <v>0.0005</v>
      </c>
    </row>
    <row r="602" spans="1:15" ht="12.75" customHeight="1">
      <c r="A602" s="176"/>
      <c r="B602" s="177"/>
      <c r="C602" s="233" t="s">
        <v>856</v>
      </c>
      <c r="D602" s="233"/>
      <c r="E602" s="178">
        <v>10</v>
      </c>
      <c r="F602" s="179"/>
      <c r="G602" s="180"/>
      <c r="M602" s="181" t="s">
        <v>856</v>
      </c>
      <c r="O602" s="168"/>
    </row>
    <row r="603" spans="1:104" ht="12.75">
      <c r="A603" s="169">
        <v>203</v>
      </c>
      <c r="B603" s="170" t="s">
        <v>857</v>
      </c>
      <c r="C603" s="182" t="s">
        <v>858</v>
      </c>
      <c r="D603" s="172" t="s">
        <v>133</v>
      </c>
      <c r="E603" s="173">
        <v>1.07333</v>
      </c>
      <c r="F603" s="174"/>
      <c r="G603" s="175"/>
      <c r="O603" s="168">
        <v>2</v>
      </c>
      <c r="AA603" s="143">
        <v>7</v>
      </c>
      <c r="AB603" s="143">
        <v>1001</v>
      </c>
      <c r="AC603" s="143">
        <v>5</v>
      </c>
      <c r="AZ603" s="143">
        <v>2</v>
      </c>
      <c r="BA603" s="143">
        <f>IF(AZ603=1,G603,0)</f>
        <v>0</v>
      </c>
      <c r="BB603" s="143">
        <f>IF(AZ603=2,G603,0)</f>
        <v>0</v>
      </c>
      <c r="BC603" s="143">
        <f>IF(AZ603=3,G603,0)</f>
        <v>0</v>
      </c>
      <c r="BD603" s="143">
        <f>IF(AZ603=4,G603,0)</f>
        <v>0</v>
      </c>
      <c r="BE603" s="143">
        <f>IF(AZ603=5,G603,0)</f>
        <v>0</v>
      </c>
      <c r="CA603" s="168">
        <v>7</v>
      </c>
      <c r="CB603" s="168">
        <v>1001</v>
      </c>
      <c r="CZ603" s="143">
        <v>0</v>
      </c>
    </row>
    <row r="604" spans="1:57" ht="12.75">
      <c r="A604" s="184"/>
      <c r="B604" s="185" t="s">
        <v>254</v>
      </c>
      <c r="C604" s="186" t="str">
        <f>CONCATENATE(B554," ",C554)</f>
        <v>725 Zařizovací předměty</v>
      </c>
      <c r="D604" s="187"/>
      <c r="E604" s="188"/>
      <c r="F604" s="189"/>
      <c r="G604" s="190"/>
      <c r="O604" s="168">
        <v>4</v>
      </c>
      <c r="BA604" s="191">
        <f>SUM(BA554:BA603)</f>
        <v>0</v>
      </c>
      <c r="BB604" s="191">
        <f>SUM(BB554:BB603)</f>
        <v>0</v>
      </c>
      <c r="BC604" s="191">
        <f>SUM(BC554:BC603)</f>
        <v>0</v>
      </c>
      <c r="BD604" s="191">
        <f>SUM(BD554:BD603)</f>
        <v>0</v>
      </c>
      <c r="BE604" s="191">
        <f>SUM(BE554:BE603)</f>
        <v>0</v>
      </c>
    </row>
    <row r="605" spans="1:15" ht="12.75">
      <c r="A605" s="161" t="s">
        <v>84</v>
      </c>
      <c r="B605" s="162" t="s">
        <v>859</v>
      </c>
      <c r="C605" s="163" t="s">
        <v>860</v>
      </c>
      <c r="D605" s="164"/>
      <c r="E605" s="165"/>
      <c r="F605" s="192"/>
      <c r="G605" s="193"/>
      <c r="H605" s="167"/>
      <c r="I605" s="167"/>
      <c r="O605" s="168">
        <v>1</v>
      </c>
    </row>
    <row r="606" spans="1:104" ht="12.75">
      <c r="A606" s="169">
        <v>204</v>
      </c>
      <c r="B606" s="170" t="s">
        <v>861</v>
      </c>
      <c r="C606" s="182" t="s">
        <v>862</v>
      </c>
      <c r="D606" s="172" t="s">
        <v>699</v>
      </c>
      <c r="E606" s="173">
        <v>1</v>
      </c>
      <c r="F606" s="174"/>
      <c r="G606" s="175"/>
      <c r="O606" s="168">
        <v>2</v>
      </c>
      <c r="AA606" s="143">
        <v>1</v>
      </c>
      <c r="AB606" s="143">
        <v>7</v>
      </c>
      <c r="AC606" s="143">
        <v>7</v>
      </c>
      <c r="AZ606" s="143">
        <v>2</v>
      </c>
      <c r="BA606" s="143">
        <f>IF(AZ606=1,G606,0)</f>
        <v>0</v>
      </c>
      <c r="BB606" s="143">
        <f>IF(AZ606=2,G606,0)</f>
        <v>0</v>
      </c>
      <c r="BC606" s="143">
        <f>IF(AZ606=3,G606,0)</f>
        <v>0</v>
      </c>
      <c r="BD606" s="143">
        <f>IF(AZ606=4,G606,0)</f>
        <v>0</v>
      </c>
      <c r="BE606" s="143">
        <f>IF(AZ606=5,G606,0)</f>
        <v>0</v>
      </c>
      <c r="CA606" s="168">
        <v>1</v>
      </c>
      <c r="CB606" s="168">
        <v>7</v>
      </c>
      <c r="CZ606" s="143">
        <v>0</v>
      </c>
    </row>
    <row r="607" spans="1:104" ht="12.75">
      <c r="A607" s="169">
        <v>205</v>
      </c>
      <c r="B607" s="170" t="s">
        <v>863</v>
      </c>
      <c r="C607" s="182" t="s">
        <v>864</v>
      </c>
      <c r="D607" s="172" t="s">
        <v>89</v>
      </c>
      <c r="E607" s="173">
        <v>1</v>
      </c>
      <c r="F607" s="174"/>
      <c r="G607" s="175"/>
      <c r="O607" s="168">
        <v>2</v>
      </c>
      <c r="AA607" s="143">
        <v>1</v>
      </c>
      <c r="AB607" s="143">
        <v>7</v>
      </c>
      <c r="AC607" s="143">
        <v>7</v>
      </c>
      <c r="AZ607" s="143">
        <v>2</v>
      </c>
      <c r="BA607" s="143">
        <f>IF(AZ607=1,G607,0)</f>
        <v>0</v>
      </c>
      <c r="BB607" s="143">
        <f>IF(AZ607=2,G607,0)</f>
        <v>0</v>
      </c>
      <c r="BC607" s="143">
        <f>IF(AZ607=3,G607,0)</f>
        <v>0</v>
      </c>
      <c r="BD607" s="143">
        <f>IF(AZ607=4,G607,0)</f>
        <v>0</v>
      </c>
      <c r="BE607" s="143">
        <f>IF(AZ607=5,G607,0)</f>
        <v>0</v>
      </c>
      <c r="CA607" s="168">
        <v>1</v>
      </c>
      <c r="CB607" s="168">
        <v>7</v>
      </c>
      <c r="CZ607" s="143">
        <v>0</v>
      </c>
    </row>
    <row r="608" spans="1:104" ht="12.75">
      <c r="A608" s="169">
        <v>206</v>
      </c>
      <c r="B608" s="170" t="s">
        <v>865</v>
      </c>
      <c r="C608" s="182" t="s">
        <v>866</v>
      </c>
      <c r="D608" s="172" t="s">
        <v>597</v>
      </c>
      <c r="E608" s="173">
        <v>48</v>
      </c>
      <c r="F608" s="174"/>
      <c r="G608" s="175"/>
      <c r="O608" s="168">
        <v>2</v>
      </c>
      <c r="AA608" s="143">
        <v>10</v>
      </c>
      <c r="AB608" s="143">
        <v>0</v>
      </c>
      <c r="AC608" s="143">
        <v>8</v>
      </c>
      <c r="AZ608" s="143">
        <v>5</v>
      </c>
      <c r="BA608" s="143">
        <f>IF(AZ608=1,G608,0)</f>
        <v>0</v>
      </c>
      <c r="BB608" s="143">
        <f>IF(AZ608=2,G608,0)</f>
        <v>0</v>
      </c>
      <c r="BC608" s="143">
        <f>IF(AZ608=3,G608,0)</f>
        <v>0</v>
      </c>
      <c r="BD608" s="143">
        <f>IF(AZ608=4,G608,0)</f>
        <v>0</v>
      </c>
      <c r="BE608" s="143">
        <f>IF(AZ608=5,G608,0)</f>
        <v>0</v>
      </c>
      <c r="CA608" s="168">
        <v>10</v>
      </c>
      <c r="CB608" s="168">
        <v>0</v>
      </c>
      <c r="CZ608" s="143">
        <v>0</v>
      </c>
    </row>
    <row r="609" spans="1:57" ht="12.75">
      <c r="A609" s="184"/>
      <c r="B609" s="185" t="s">
        <v>254</v>
      </c>
      <c r="C609" s="186" t="str">
        <f>CONCATENATE(B605," ",C605)</f>
        <v>731 Kotelny</v>
      </c>
      <c r="D609" s="187"/>
      <c r="E609" s="188"/>
      <c r="F609" s="189"/>
      <c r="G609" s="190"/>
      <c r="O609" s="168">
        <v>4</v>
      </c>
      <c r="BA609" s="191">
        <f>SUM(BA605:BA608)</f>
        <v>0</v>
      </c>
      <c r="BB609" s="191">
        <f>SUM(BB605:BB608)</f>
        <v>0</v>
      </c>
      <c r="BC609" s="191">
        <f>SUM(BC605:BC608)</f>
        <v>0</v>
      </c>
      <c r="BD609" s="191">
        <f>SUM(BD605:BD608)</f>
        <v>0</v>
      </c>
      <c r="BE609" s="191">
        <f>SUM(BE605:BE608)</f>
        <v>0</v>
      </c>
    </row>
    <row r="610" spans="1:15" ht="12.75">
      <c r="A610" s="161" t="s">
        <v>84</v>
      </c>
      <c r="B610" s="162" t="s">
        <v>867</v>
      </c>
      <c r="C610" s="163" t="s">
        <v>868</v>
      </c>
      <c r="D610" s="164"/>
      <c r="E610" s="165"/>
      <c r="F610" s="192"/>
      <c r="G610" s="193"/>
      <c r="H610" s="167"/>
      <c r="I610" s="167"/>
      <c r="O610" s="168">
        <v>1</v>
      </c>
    </row>
    <row r="611" spans="1:104" ht="22.5">
      <c r="A611" s="169">
        <v>207</v>
      </c>
      <c r="B611" s="170" t="s">
        <v>869</v>
      </c>
      <c r="C611" s="182" t="s">
        <v>870</v>
      </c>
      <c r="D611" s="172" t="s">
        <v>597</v>
      </c>
      <c r="E611" s="173">
        <v>16</v>
      </c>
      <c r="F611" s="174"/>
      <c r="G611" s="175"/>
      <c r="O611" s="168">
        <v>2</v>
      </c>
      <c r="AA611" s="143">
        <v>10</v>
      </c>
      <c r="AB611" s="143">
        <v>0</v>
      </c>
      <c r="AC611" s="143">
        <v>8</v>
      </c>
      <c r="AZ611" s="143">
        <v>5</v>
      </c>
      <c r="BA611" s="143">
        <f>IF(AZ611=1,G611,0)</f>
        <v>0</v>
      </c>
      <c r="BB611" s="143">
        <f>IF(AZ611=2,G611,0)</f>
        <v>0</v>
      </c>
      <c r="BC611" s="143">
        <f>IF(AZ611=3,G611,0)</f>
        <v>0</v>
      </c>
      <c r="BD611" s="143">
        <f>IF(AZ611=4,G611,0)</f>
        <v>0</v>
      </c>
      <c r="BE611" s="143">
        <f>IF(AZ611=5,G611,0)</f>
        <v>0</v>
      </c>
      <c r="CA611" s="168">
        <v>10</v>
      </c>
      <c r="CB611" s="168">
        <v>0</v>
      </c>
      <c r="CZ611" s="143">
        <v>0</v>
      </c>
    </row>
    <row r="612" spans="1:57" ht="12.75">
      <c r="A612" s="184"/>
      <c r="B612" s="185" t="s">
        <v>254</v>
      </c>
      <c r="C612" s="186" t="str">
        <f>CONCATENATE(B610," ",C610)</f>
        <v>732 Strojovny</v>
      </c>
      <c r="D612" s="187"/>
      <c r="E612" s="188"/>
      <c r="F612" s="189"/>
      <c r="G612" s="190"/>
      <c r="O612" s="168">
        <v>4</v>
      </c>
      <c r="BA612" s="191">
        <f>SUM(BA610:BA611)</f>
        <v>0</v>
      </c>
      <c r="BB612" s="191">
        <f>SUM(BB610:BB611)</f>
        <v>0</v>
      </c>
      <c r="BC612" s="191">
        <f>SUM(BC610:BC611)</f>
        <v>0</v>
      </c>
      <c r="BD612" s="191">
        <f>SUM(BD610:BD611)</f>
        <v>0</v>
      </c>
      <c r="BE612" s="191">
        <f>SUM(BE610:BE611)</f>
        <v>0</v>
      </c>
    </row>
    <row r="613" spans="1:15" ht="12.75">
      <c r="A613" s="161" t="s">
        <v>84</v>
      </c>
      <c r="B613" s="162" t="s">
        <v>871</v>
      </c>
      <c r="C613" s="163" t="s">
        <v>872</v>
      </c>
      <c r="D613" s="164"/>
      <c r="E613" s="165"/>
      <c r="F613" s="192"/>
      <c r="G613" s="193"/>
      <c r="H613" s="167"/>
      <c r="I613" s="167"/>
      <c r="O613" s="168">
        <v>1</v>
      </c>
    </row>
    <row r="614" spans="1:104" ht="22.5">
      <c r="A614" s="169">
        <v>208</v>
      </c>
      <c r="B614" s="170" t="s">
        <v>873</v>
      </c>
      <c r="C614" s="182" t="s">
        <v>874</v>
      </c>
      <c r="D614" s="172" t="s">
        <v>216</v>
      </c>
      <c r="E614" s="173">
        <v>5</v>
      </c>
      <c r="F614" s="174"/>
      <c r="G614" s="175"/>
      <c r="O614" s="168">
        <v>2</v>
      </c>
      <c r="AA614" s="143">
        <v>1</v>
      </c>
      <c r="AB614" s="143">
        <v>7</v>
      </c>
      <c r="AC614" s="143">
        <v>7</v>
      </c>
      <c r="AZ614" s="143">
        <v>2</v>
      </c>
      <c r="BA614" s="143">
        <f aca="true" t="shared" si="35" ref="BA614:BA628">IF(AZ614=1,G614,0)</f>
        <v>0</v>
      </c>
      <c r="BB614" s="143">
        <f aca="true" t="shared" si="36" ref="BB614:BB628">IF(AZ614=2,G614,0)</f>
        <v>0</v>
      </c>
      <c r="BC614" s="143">
        <f aca="true" t="shared" si="37" ref="BC614:BC628">IF(AZ614=3,G614,0)</f>
        <v>0</v>
      </c>
      <c r="BD614" s="143">
        <f aca="true" t="shared" si="38" ref="BD614:BD628">IF(AZ614=4,G614,0)</f>
        <v>0</v>
      </c>
      <c r="BE614" s="143">
        <f aca="true" t="shared" si="39" ref="BE614:BE628">IF(AZ614=5,G614,0)</f>
        <v>0</v>
      </c>
      <c r="CA614" s="168">
        <v>1</v>
      </c>
      <c r="CB614" s="168">
        <v>7</v>
      </c>
      <c r="CZ614" s="143">
        <v>4E-05</v>
      </c>
    </row>
    <row r="615" spans="1:104" ht="22.5">
      <c r="A615" s="169">
        <v>209</v>
      </c>
      <c r="B615" s="170" t="s">
        <v>875</v>
      </c>
      <c r="C615" s="182" t="s">
        <v>876</v>
      </c>
      <c r="D615" s="172" t="s">
        <v>216</v>
      </c>
      <c r="E615" s="173">
        <v>5</v>
      </c>
      <c r="F615" s="174"/>
      <c r="G615" s="175"/>
      <c r="O615" s="168">
        <v>2</v>
      </c>
      <c r="AA615" s="143">
        <v>1</v>
      </c>
      <c r="AB615" s="143">
        <v>7</v>
      </c>
      <c r="AC615" s="143">
        <v>7</v>
      </c>
      <c r="AZ615" s="143">
        <v>2</v>
      </c>
      <c r="BA615" s="143">
        <f t="shared" si="35"/>
        <v>0</v>
      </c>
      <c r="BB615" s="143">
        <f t="shared" si="36"/>
        <v>0</v>
      </c>
      <c r="BC615" s="143">
        <f t="shared" si="37"/>
        <v>0</v>
      </c>
      <c r="BD615" s="143">
        <f t="shared" si="38"/>
        <v>0</v>
      </c>
      <c r="BE615" s="143">
        <f t="shared" si="39"/>
        <v>0</v>
      </c>
      <c r="CA615" s="168">
        <v>1</v>
      </c>
      <c r="CB615" s="168">
        <v>7</v>
      </c>
      <c r="CZ615" s="143">
        <v>4E-05</v>
      </c>
    </row>
    <row r="616" spans="1:104" ht="12.75">
      <c r="A616" s="169">
        <v>210</v>
      </c>
      <c r="B616" s="170" t="s">
        <v>877</v>
      </c>
      <c r="C616" s="182" t="s">
        <v>878</v>
      </c>
      <c r="D616" s="172" t="s">
        <v>216</v>
      </c>
      <c r="E616" s="173">
        <v>25</v>
      </c>
      <c r="F616" s="174"/>
      <c r="G616" s="175"/>
      <c r="O616" s="168">
        <v>2</v>
      </c>
      <c r="AA616" s="143">
        <v>1</v>
      </c>
      <c r="AB616" s="143">
        <v>7</v>
      </c>
      <c r="AC616" s="143">
        <v>7</v>
      </c>
      <c r="AZ616" s="143">
        <v>2</v>
      </c>
      <c r="BA616" s="143">
        <f t="shared" si="35"/>
        <v>0</v>
      </c>
      <c r="BB616" s="143">
        <f t="shared" si="36"/>
        <v>0</v>
      </c>
      <c r="BC616" s="143">
        <f t="shared" si="37"/>
        <v>0</v>
      </c>
      <c r="BD616" s="143">
        <f t="shared" si="38"/>
        <v>0</v>
      </c>
      <c r="BE616" s="143">
        <f t="shared" si="39"/>
        <v>0</v>
      </c>
      <c r="CA616" s="168">
        <v>1</v>
      </c>
      <c r="CB616" s="168">
        <v>7</v>
      </c>
      <c r="CZ616" s="143">
        <v>0.00689</v>
      </c>
    </row>
    <row r="617" spans="1:104" ht="12.75">
      <c r="A617" s="169">
        <v>211</v>
      </c>
      <c r="B617" s="170" t="s">
        <v>879</v>
      </c>
      <c r="C617" s="182" t="s">
        <v>880</v>
      </c>
      <c r="D617" s="172" t="s">
        <v>216</v>
      </c>
      <c r="E617" s="173">
        <v>20</v>
      </c>
      <c r="F617" s="174"/>
      <c r="G617" s="175"/>
      <c r="O617" s="168">
        <v>2</v>
      </c>
      <c r="AA617" s="143">
        <v>1</v>
      </c>
      <c r="AB617" s="143">
        <v>7</v>
      </c>
      <c r="AC617" s="143">
        <v>7</v>
      </c>
      <c r="AZ617" s="143">
        <v>2</v>
      </c>
      <c r="BA617" s="143">
        <f t="shared" si="35"/>
        <v>0</v>
      </c>
      <c r="BB617" s="143">
        <f t="shared" si="36"/>
        <v>0</v>
      </c>
      <c r="BC617" s="143">
        <f t="shared" si="37"/>
        <v>0</v>
      </c>
      <c r="BD617" s="143">
        <f t="shared" si="38"/>
        <v>0</v>
      </c>
      <c r="BE617" s="143">
        <f t="shared" si="39"/>
        <v>0</v>
      </c>
      <c r="CA617" s="168">
        <v>1</v>
      </c>
      <c r="CB617" s="168">
        <v>7</v>
      </c>
      <c r="CZ617" s="143">
        <v>0.00688</v>
      </c>
    </row>
    <row r="618" spans="1:104" ht="12.75">
      <c r="A618" s="169">
        <v>212</v>
      </c>
      <c r="B618" s="170" t="s">
        <v>881</v>
      </c>
      <c r="C618" s="182" t="s">
        <v>882</v>
      </c>
      <c r="D618" s="172" t="s">
        <v>216</v>
      </c>
      <c r="E618" s="173">
        <v>30</v>
      </c>
      <c r="F618" s="174"/>
      <c r="G618" s="175"/>
      <c r="O618" s="168">
        <v>2</v>
      </c>
      <c r="AA618" s="143">
        <v>1</v>
      </c>
      <c r="AB618" s="143">
        <v>7</v>
      </c>
      <c r="AC618" s="143">
        <v>7</v>
      </c>
      <c r="AZ618" s="143">
        <v>2</v>
      </c>
      <c r="BA618" s="143">
        <f t="shared" si="35"/>
        <v>0</v>
      </c>
      <c r="BB618" s="143">
        <f t="shared" si="36"/>
        <v>0</v>
      </c>
      <c r="BC618" s="143">
        <f t="shared" si="37"/>
        <v>0</v>
      </c>
      <c r="BD618" s="143">
        <f t="shared" si="38"/>
        <v>0</v>
      </c>
      <c r="BE618" s="143">
        <f t="shared" si="39"/>
        <v>0</v>
      </c>
      <c r="CA618" s="168">
        <v>1</v>
      </c>
      <c r="CB618" s="168">
        <v>7</v>
      </c>
      <c r="CZ618" s="143">
        <v>0.00658</v>
      </c>
    </row>
    <row r="619" spans="1:104" ht="12.75">
      <c r="A619" s="169">
        <v>213</v>
      </c>
      <c r="B619" s="170" t="s">
        <v>883</v>
      </c>
      <c r="C619" s="182" t="s">
        <v>884</v>
      </c>
      <c r="D619" s="172" t="s">
        <v>89</v>
      </c>
      <c r="E619" s="173">
        <v>32</v>
      </c>
      <c r="F619" s="174"/>
      <c r="G619" s="175"/>
      <c r="O619" s="168">
        <v>2</v>
      </c>
      <c r="AA619" s="143">
        <v>1</v>
      </c>
      <c r="AB619" s="143">
        <v>7</v>
      </c>
      <c r="AC619" s="143">
        <v>7</v>
      </c>
      <c r="AZ619" s="143">
        <v>2</v>
      </c>
      <c r="BA619" s="143">
        <f t="shared" si="35"/>
        <v>0</v>
      </c>
      <c r="BB619" s="143">
        <f t="shared" si="36"/>
        <v>0</v>
      </c>
      <c r="BC619" s="143">
        <f t="shared" si="37"/>
        <v>0</v>
      </c>
      <c r="BD619" s="143">
        <f t="shared" si="38"/>
        <v>0</v>
      </c>
      <c r="BE619" s="143">
        <f t="shared" si="39"/>
        <v>0</v>
      </c>
      <c r="CA619" s="168">
        <v>1</v>
      </c>
      <c r="CB619" s="168">
        <v>7</v>
      </c>
      <c r="CZ619" s="143">
        <v>0</v>
      </c>
    </row>
    <row r="620" spans="1:104" ht="12.75">
      <c r="A620" s="169">
        <v>214</v>
      </c>
      <c r="B620" s="170" t="s">
        <v>885</v>
      </c>
      <c r="C620" s="182" t="s">
        <v>886</v>
      </c>
      <c r="D620" s="172" t="s">
        <v>89</v>
      </c>
      <c r="E620" s="173">
        <v>16</v>
      </c>
      <c r="F620" s="174"/>
      <c r="G620" s="175"/>
      <c r="O620" s="168">
        <v>2</v>
      </c>
      <c r="AA620" s="143">
        <v>1</v>
      </c>
      <c r="AB620" s="143">
        <v>7</v>
      </c>
      <c r="AC620" s="143">
        <v>7</v>
      </c>
      <c r="AZ620" s="143">
        <v>2</v>
      </c>
      <c r="BA620" s="143">
        <f t="shared" si="35"/>
        <v>0</v>
      </c>
      <c r="BB620" s="143">
        <f t="shared" si="36"/>
        <v>0</v>
      </c>
      <c r="BC620" s="143">
        <f t="shared" si="37"/>
        <v>0</v>
      </c>
      <c r="BD620" s="143">
        <f t="shared" si="38"/>
        <v>0</v>
      </c>
      <c r="BE620" s="143">
        <f t="shared" si="39"/>
        <v>0</v>
      </c>
      <c r="CA620" s="168">
        <v>1</v>
      </c>
      <c r="CB620" s="168">
        <v>7</v>
      </c>
      <c r="CZ620" s="143">
        <v>0</v>
      </c>
    </row>
    <row r="621" spans="1:104" ht="12.75">
      <c r="A621" s="169">
        <v>215</v>
      </c>
      <c r="B621" s="170" t="s">
        <v>887</v>
      </c>
      <c r="C621" s="182" t="s">
        <v>888</v>
      </c>
      <c r="D621" s="172" t="s">
        <v>89</v>
      </c>
      <c r="E621" s="173">
        <v>8</v>
      </c>
      <c r="F621" s="174"/>
      <c r="G621" s="175"/>
      <c r="O621" s="168">
        <v>2</v>
      </c>
      <c r="AA621" s="143">
        <v>1</v>
      </c>
      <c r="AB621" s="143">
        <v>7</v>
      </c>
      <c r="AC621" s="143">
        <v>7</v>
      </c>
      <c r="AZ621" s="143">
        <v>2</v>
      </c>
      <c r="BA621" s="143">
        <f t="shared" si="35"/>
        <v>0</v>
      </c>
      <c r="BB621" s="143">
        <f t="shared" si="36"/>
        <v>0</v>
      </c>
      <c r="BC621" s="143">
        <f t="shared" si="37"/>
        <v>0</v>
      </c>
      <c r="BD621" s="143">
        <f t="shared" si="38"/>
        <v>0</v>
      </c>
      <c r="BE621" s="143">
        <f t="shared" si="39"/>
        <v>0</v>
      </c>
      <c r="CA621" s="168">
        <v>1</v>
      </c>
      <c r="CB621" s="168">
        <v>7</v>
      </c>
      <c r="CZ621" s="143">
        <v>0</v>
      </c>
    </row>
    <row r="622" spans="1:104" ht="12.75">
      <c r="A622" s="169">
        <v>216</v>
      </c>
      <c r="B622" s="170" t="s">
        <v>889</v>
      </c>
      <c r="C622" s="182" t="s">
        <v>890</v>
      </c>
      <c r="D622" s="172" t="s">
        <v>216</v>
      </c>
      <c r="E622" s="173">
        <v>10</v>
      </c>
      <c r="F622" s="174"/>
      <c r="G622" s="175"/>
      <c r="O622" s="168">
        <v>2</v>
      </c>
      <c r="AA622" s="143">
        <v>1</v>
      </c>
      <c r="AB622" s="143">
        <v>7</v>
      </c>
      <c r="AC622" s="143">
        <v>7</v>
      </c>
      <c r="AZ622" s="143">
        <v>2</v>
      </c>
      <c r="BA622" s="143">
        <f t="shared" si="35"/>
        <v>0</v>
      </c>
      <c r="BB622" s="143">
        <f t="shared" si="36"/>
        <v>0</v>
      </c>
      <c r="BC622" s="143">
        <f t="shared" si="37"/>
        <v>0</v>
      </c>
      <c r="BD622" s="143">
        <f t="shared" si="38"/>
        <v>0</v>
      </c>
      <c r="BE622" s="143">
        <f t="shared" si="39"/>
        <v>0</v>
      </c>
      <c r="CA622" s="168">
        <v>1</v>
      </c>
      <c r="CB622" s="168">
        <v>7</v>
      </c>
      <c r="CZ622" s="143">
        <v>0.0064</v>
      </c>
    </row>
    <row r="623" spans="1:104" ht="12.75">
      <c r="A623" s="169">
        <v>217</v>
      </c>
      <c r="B623" s="170" t="s">
        <v>891</v>
      </c>
      <c r="C623" s="182" t="s">
        <v>892</v>
      </c>
      <c r="D623" s="172" t="s">
        <v>216</v>
      </c>
      <c r="E623" s="173">
        <v>25</v>
      </c>
      <c r="F623" s="174"/>
      <c r="G623" s="175"/>
      <c r="O623" s="168">
        <v>2</v>
      </c>
      <c r="AA623" s="143">
        <v>1</v>
      </c>
      <c r="AB623" s="143">
        <v>7</v>
      </c>
      <c r="AC623" s="143">
        <v>7</v>
      </c>
      <c r="AZ623" s="143">
        <v>2</v>
      </c>
      <c r="BA623" s="143">
        <f t="shared" si="35"/>
        <v>0</v>
      </c>
      <c r="BB623" s="143">
        <f t="shared" si="36"/>
        <v>0</v>
      </c>
      <c r="BC623" s="143">
        <f t="shared" si="37"/>
        <v>0</v>
      </c>
      <c r="BD623" s="143">
        <f t="shared" si="38"/>
        <v>0</v>
      </c>
      <c r="BE623" s="143">
        <f t="shared" si="39"/>
        <v>0</v>
      </c>
      <c r="CA623" s="168">
        <v>1</v>
      </c>
      <c r="CB623" s="168">
        <v>7</v>
      </c>
      <c r="CZ623" s="143">
        <v>0.00655</v>
      </c>
    </row>
    <row r="624" spans="1:104" ht="12.75">
      <c r="A624" s="169">
        <v>218</v>
      </c>
      <c r="B624" s="170" t="s">
        <v>893</v>
      </c>
      <c r="C624" s="182" t="s">
        <v>894</v>
      </c>
      <c r="D624" s="172" t="s">
        <v>216</v>
      </c>
      <c r="E624" s="173">
        <v>40</v>
      </c>
      <c r="F624" s="174"/>
      <c r="G624" s="175"/>
      <c r="O624" s="168">
        <v>2</v>
      </c>
      <c r="AA624" s="143">
        <v>1</v>
      </c>
      <c r="AB624" s="143">
        <v>7</v>
      </c>
      <c r="AC624" s="143">
        <v>7</v>
      </c>
      <c r="AZ624" s="143">
        <v>2</v>
      </c>
      <c r="BA624" s="143">
        <f t="shared" si="35"/>
        <v>0</v>
      </c>
      <c r="BB624" s="143">
        <f t="shared" si="36"/>
        <v>0</v>
      </c>
      <c r="BC624" s="143">
        <f t="shared" si="37"/>
        <v>0</v>
      </c>
      <c r="BD624" s="143">
        <f t="shared" si="38"/>
        <v>0</v>
      </c>
      <c r="BE624" s="143">
        <f t="shared" si="39"/>
        <v>0</v>
      </c>
      <c r="CA624" s="168">
        <v>1</v>
      </c>
      <c r="CB624" s="168">
        <v>7</v>
      </c>
      <c r="CZ624" s="143">
        <v>0.00668</v>
      </c>
    </row>
    <row r="625" spans="1:104" ht="12.75">
      <c r="A625" s="169">
        <v>219</v>
      </c>
      <c r="B625" s="170" t="s">
        <v>895</v>
      </c>
      <c r="C625" s="182" t="s">
        <v>896</v>
      </c>
      <c r="D625" s="172" t="s">
        <v>216</v>
      </c>
      <c r="E625" s="173">
        <v>75</v>
      </c>
      <c r="F625" s="174"/>
      <c r="G625" s="175"/>
      <c r="O625" s="168">
        <v>2</v>
      </c>
      <c r="AA625" s="143">
        <v>1</v>
      </c>
      <c r="AB625" s="143">
        <v>7</v>
      </c>
      <c r="AC625" s="143">
        <v>7</v>
      </c>
      <c r="AZ625" s="143">
        <v>2</v>
      </c>
      <c r="BA625" s="143">
        <f t="shared" si="35"/>
        <v>0</v>
      </c>
      <c r="BB625" s="143">
        <f t="shared" si="36"/>
        <v>0</v>
      </c>
      <c r="BC625" s="143">
        <f t="shared" si="37"/>
        <v>0</v>
      </c>
      <c r="BD625" s="143">
        <f t="shared" si="38"/>
        <v>0</v>
      </c>
      <c r="BE625" s="143">
        <f t="shared" si="39"/>
        <v>0</v>
      </c>
      <c r="CA625" s="168">
        <v>1</v>
      </c>
      <c r="CB625" s="168">
        <v>7</v>
      </c>
      <c r="CZ625" s="143">
        <v>0</v>
      </c>
    </row>
    <row r="626" spans="1:104" ht="12.75">
      <c r="A626" s="169">
        <v>220</v>
      </c>
      <c r="B626" s="170" t="s">
        <v>897</v>
      </c>
      <c r="C626" s="182" t="s">
        <v>898</v>
      </c>
      <c r="D626" s="172" t="s">
        <v>89</v>
      </c>
      <c r="E626" s="173">
        <v>6</v>
      </c>
      <c r="F626" s="174"/>
      <c r="G626" s="175"/>
      <c r="O626" s="168">
        <v>2</v>
      </c>
      <c r="AA626" s="143">
        <v>1</v>
      </c>
      <c r="AB626" s="143">
        <v>7</v>
      </c>
      <c r="AC626" s="143">
        <v>7</v>
      </c>
      <c r="AZ626" s="143">
        <v>2</v>
      </c>
      <c r="BA626" s="143">
        <f t="shared" si="35"/>
        <v>0</v>
      </c>
      <c r="BB626" s="143">
        <f t="shared" si="36"/>
        <v>0</v>
      </c>
      <c r="BC626" s="143">
        <f t="shared" si="37"/>
        <v>0</v>
      </c>
      <c r="BD626" s="143">
        <f t="shared" si="38"/>
        <v>0</v>
      </c>
      <c r="BE626" s="143">
        <f t="shared" si="39"/>
        <v>0</v>
      </c>
      <c r="CA626" s="168">
        <v>1</v>
      </c>
      <c r="CB626" s="168">
        <v>7</v>
      </c>
      <c r="CZ626" s="143">
        <v>0.00032</v>
      </c>
    </row>
    <row r="627" spans="1:104" ht="12.75">
      <c r="A627" s="169">
        <v>221</v>
      </c>
      <c r="B627" s="170" t="s">
        <v>899</v>
      </c>
      <c r="C627" s="182" t="s">
        <v>900</v>
      </c>
      <c r="D627" s="172" t="s">
        <v>216</v>
      </c>
      <c r="E627" s="173">
        <v>95</v>
      </c>
      <c r="F627" s="174"/>
      <c r="G627" s="175"/>
      <c r="O627" s="168">
        <v>2</v>
      </c>
      <c r="AA627" s="143">
        <v>1</v>
      </c>
      <c r="AB627" s="143">
        <v>7</v>
      </c>
      <c r="AC627" s="143">
        <v>7</v>
      </c>
      <c r="AZ627" s="143">
        <v>2</v>
      </c>
      <c r="BA627" s="143">
        <f t="shared" si="35"/>
        <v>0</v>
      </c>
      <c r="BB627" s="143">
        <f t="shared" si="36"/>
        <v>0</v>
      </c>
      <c r="BC627" s="143">
        <f t="shared" si="37"/>
        <v>0</v>
      </c>
      <c r="BD627" s="143">
        <f t="shared" si="38"/>
        <v>0</v>
      </c>
      <c r="BE627" s="143">
        <f t="shared" si="39"/>
        <v>0</v>
      </c>
      <c r="CA627" s="168">
        <v>1</v>
      </c>
      <c r="CB627" s="168">
        <v>7</v>
      </c>
      <c r="CZ627" s="143">
        <v>0</v>
      </c>
    </row>
    <row r="628" spans="1:104" ht="12.75">
      <c r="A628" s="169">
        <v>222</v>
      </c>
      <c r="B628" s="170" t="s">
        <v>901</v>
      </c>
      <c r="C628" s="182" t="s">
        <v>902</v>
      </c>
      <c r="D628" s="172" t="s">
        <v>133</v>
      </c>
      <c r="E628" s="173">
        <v>1.00452</v>
      </c>
      <c r="F628" s="174"/>
      <c r="G628" s="175"/>
      <c r="O628" s="168">
        <v>2</v>
      </c>
      <c r="AA628" s="143">
        <v>7</v>
      </c>
      <c r="AB628" s="143">
        <v>1001</v>
      </c>
      <c r="AC628" s="143">
        <v>5</v>
      </c>
      <c r="AZ628" s="143">
        <v>2</v>
      </c>
      <c r="BA628" s="143">
        <f t="shared" si="35"/>
        <v>0</v>
      </c>
      <c r="BB628" s="143">
        <f t="shared" si="36"/>
        <v>0</v>
      </c>
      <c r="BC628" s="143">
        <f t="shared" si="37"/>
        <v>0</v>
      </c>
      <c r="BD628" s="143">
        <f t="shared" si="38"/>
        <v>0</v>
      </c>
      <c r="BE628" s="143">
        <f t="shared" si="39"/>
        <v>0</v>
      </c>
      <c r="CA628" s="168">
        <v>7</v>
      </c>
      <c r="CB628" s="168">
        <v>1001</v>
      </c>
      <c r="CZ628" s="143">
        <v>0</v>
      </c>
    </row>
    <row r="629" spans="1:57" ht="12.75">
      <c r="A629" s="184"/>
      <c r="B629" s="185" t="s">
        <v>254</v>
      </c>
      <c r="C629" s="186" t="str">
        <f>CONCATENATE(B613," ",C613)</f>
        <v>733 Rozvod potrubí</v>
      </c>
      <c r="D629" s="187"/>
      <c r="E629" s="188"/>
      <c r="F629" s="189"/>
      <c r="G629" s="190"/>
      <c r="O629" s="168">
        <v>4</v>
      </c>
      <c r="BA629" s="191">
        <f>SUM(BA613:BA628)</f>
        <v>0</v>
      </c>
      <c r="BB629" s="191">
        <f>SUM(BB613:BB628)</f>
        <v>0</v>
      </c>
      <c r="BC629" s="191">
        <f>SUM(BC613:BC628)</f>
        <v>0</v>
      </c>
      <c r="BD629" s="191">
        <f>SUM(BD613:BD628)</f>
        <v>0</v>
      </c>
      <c r="BE629" s="191">
        <f>SUM(BE613:BE628)</f>
        <v>0</v>
      </c>
    </row>
    <row r="630" spans="1:15" ht="12.75">
      <c r="A630" s="161" t="s">
        <v>84</v>
      </c>
      <c r="B630" s="162" t="s">
        <v>903</v>
      </c>
      <c r="C630" s="163" t="s">
        <v>904</v>
      </c>
      <c r="D630" s="164"/>
      <c r="E630" s="165"/>
      <c r="F630" s="192"/>
      <c r="G630" s="193"/>
      <c r="H630" s="167"/>
      <c r="I630" s="167"/>
      <c r="O630" s="168">
        <v>1</v>
      </c>
    </row>
    <row r="631" spans="1:104" ht="12.75">
      <c r="A631" s="169">
        <v>223</v>
      </c>
      <c r="B631" s="170" t="s">
        <v>905</v>
      </c>
      <c r="C631" s="182" t="s">
        <v>906</v>
      </c>
      <c r="D631" s="172" t="s">
        <v>89</v>
      </c>
      <c r="E631" s="173">
        <v>24</v>
      </c>
      <c r="F631" s="174"/>
      <c r="G631" s="175"/>
      <c r="O631" s="168">
        <v>2</v>
      </c>
      <c r="AA631" s="143">
        <v>1</v>
      </c>
      <c r="AB631" s="143">
        <v>7</v>
      </c>
      <c r="AC631" s="143">
        <v>7</v>
      </c>
      <c r="AZ631" s="143">
        <v>2</v>
      </c>
      <c r="BA631" s="143">
        <f aca="true" t="shared" si="40" ref="BA631:BA639">IF(AZ631=1,G631,0)</f>
        <v>0</v>
      </c>
      <c r="BB631" s="143">
        <f aca="true" t="shared" si="41" ref="BB631:BB639">IF(AZ631=2,G631,0)</f>
        <v>0</v>
      </c>
      <c r="BC631" s="143">
        <f aca="true" t="shared" si="42" ref="BC631:BC639">IF(AZ631=3,G631,0)</f>
        <v>0</v>
      </c>
      <c r="BD631" s="143">
        <f aca="true" t="shared" si="43" ref="BD631:BD639">IF(AZ631=4,G631,0)</f>
        <v>0</v>
      </c>
      <c r="BE631" s="143">
        <f aca="true" t="shared" si="44" ref="BE631:BE639">IF(AZ631=5,G631,0)</f>
        <v>0</v>
      </c>
      <c r="CA631" s="168">
        <v>1</v>
      </c>
      <c r="CB631" s="168">
        <v>7</v>
      </c>
      <c r="CZ631" s="143">
        <v>0.00012</v>
      </c>
    </row>
    <row r="632" spans="1:104" ht="12.75">
      <c r="A632" s="169">
        <v>224</v>
      </c>
      <c r="B632" s="170" t="s">
        <v>907</v>
      </c>
      <c r="C632" s="182" t="s">
        <v>908</v>
      </c>
      <c r="D632" s="172" t="s">
        <v>89</v>
      </c>
      <c r="E632" s="173">
        <v>2</v>
      </c>
      <c r="F632" s="174"/>
      <c r="G632" s="175"/>
      <c r="O632" s="168">
        <v>2</v>
      </c>
      <c r="AA632" s="143">
        <v>1</v>
      </c>
      <c r="AB632" s="143">
        <v>7</v>
      </c>
      <c r="AC632" s="143">
        <v>7</v>
      </c>
      <c r="AZ632" s="143">
        <v>2</v>
      </c>
      <c r="BA632" s="143">
        <f t="shared" si="40"/>
        <v>0</v>
      </c>
      <c r="BB632" s="143">
        <f t="shared" si="41"/>
        <v>0</v>
      </c>
      <c r="BC632" s="143">
        <f t="shared" si="42"/>
        <v>0</v>
      </c>
      <c r="BD632" s="143">
        <f t="shared" si="43"/>
        <v>0</v>
      </c>
      <c r="BE632" s="143">
        <f t="shared" si="44"/>
        <v>0</v>
      </c>
      <c r="CA632" s="168">
        <v>1</v>
      </c>
      <c r="CB632" s="168">
        <v>7</v>
      </c>
      <c r="CZ632" s="143">
        <v>0.00013</v>
      </c>
    </row>
    <row r="633" spans="1:104" ht="12.75">
      <c r="A633" s="169">
        <v>225</v>
      </c>
      <c r="B633" s="170" t="s">
        <v>909</v>
      </c>
      <c r="C633" s="182" t="s">
        <v>910</v>
      </c>
      <c r="D633" s="172" t="s">
        <v>89</v>
      </c>
      <c r="E633" s="173">
        <v>18</v>
      </c>
      <c r="F633" s="174"/>
      <c r="G633" s="175"/>
      <c r="O633" s="168">
        <v>2</v>
      </c>
      <c r="AA633" s="143">
        <v>1</v>
      </c>
      <c r="AB633" s="143">
        <v>7</v>
      </c>
      <c r="AC633" s="143">
        <v>7</v>
      </c>
      <c r="AZ633" s="143">
        <v>2</v>
      </c>
      <c r="BA633" s="143">
        <f t="shared" si="40"/>
        <v>0</v>
      </c>
      <c r="BB633" s="143">
        <f t="shared" si="41"/>
        <v>0</v>
      </c>
      <c r="BC633" s="143">
        <f t="shared" si="42"/>
        <v>0</v>
      </c>
      <c r="BD633" s="143">
        <f t="shared" si="43"/>
        <v>0</v>
      </c>
      <c r="BE633" s="143">
        <f t="shared" si="44"/>
        <v>0</v>
      </c>
      <c r="CA633" s="168">
        <v>1</v>
      </c>
      <c r="CB633" s="168">
        <v>7</v>
      </c>
      <c r="CZ633" s="143">
        <v>0.0003</v>
      </c>
    </row>
    <row r="634" spans="1:104" ht="12.75">
      <c r="A634" s="169">
        <v>226</v>
      </c>
      <c r="B634" s="170" t="s">
        <v>911</v>
      </c>
      <c r="C634" s="182" t="s">
        <v>912</v>
      </c>
      <c r="D634" s="172" t="s">
        <v>89</v>
      </c>
      <c r="E634" s="173">
        <v>6</v>
      </c>
      <c r="F634" s="174"/>
      <c r="G634" s="175"/>
      <c r="O634" s="168">
        <v>2</v>
      </c>
      <c r="AA634" s="143">
        <v>1</v>
      </c>
      <c r="AB634" s="143">
        <v>7</v>
      </c>
      <c r="AC634" s="143">
        <v>7</v>
      </c>
      <c r="AZ634" s="143">
        <v>2</v>
      </c>
      <c r="BA634" s="143">
        <f t="shared" si="40"/>
        <v>0</v>
      </c>
      <c r="BB634" s="143">
        <f t="shared" si="41"/>
        <v>0</v>
      </c>
      <c r="BC634" s="143">
        <f t="shared" si="42"/>
        <v>0</v>
      </c>
      <c r="BD634" s="143">
        <f t="shared" si="43"/>
        <v>0</v>
      </c>
      <c r="BE634" s="143">
        <f t="shared" si="44"/>
        <v>0</v>
      </c>
      <c r="CA634" s="168">
        <v>1</v>
      </c>
      <c r="CB634" s="168">
        <v>7</v>
      </c>
      <c r="CZ634" s="143">
        <v>0.00044</v>
      </c>
    </row>
    <row r="635" spans="1:104" ht="12.75">
      <c r="A635" s="169">
        <v>227</v>
      </c>
      <c r="B635" s="170" t="s">
        <v>913</v>
      </c>
      <c r="C635" s="182" t="s">
        <v>736</v>
      </c>
      <c r="D635" s="172" t="s">
        <v>89</v>
      </c>
      <c r="E635" s="173">
        <v>6</v>
      </c>
      <c r="F635" s="174"/>
      <c r="G635" s="175"/>
      <c r="O635" s="168">
        <v>2</v>
      </c>
      <c r="AA635" s="143">
        <v>1</v>
      </c>
      <c r="AB635" s="143">
        <v>7</v>
      </c>
      <c r="AC635" s="143">
        <v>7</v>
      </c>
      <c r="AZ635" s="143">
        <v>2</v>
      </c>
      <c r="BA635" s="143">
        <f t="shared" si="40"/>
        <v>0</v>
      </c>
      <c r="BB635" s="143">
        <f t="shared" si="41"/>
        <v>0</v>
      </c>
      <c r="BC635" s="143">
        <f t="shared" si="42"/>
        <v>0</v>
      </c>
      <c r="BD635" s="143">
        <f t="shared" si="43"/>
        <v>0</v>
      </c>
      <c r="BE635" s="143">
        <f t="shared" si="44"/>
        <v>0</v>
      </c>
      <c r="CA635" s="168">
        <v>1</v>
      </c>
      <c r="CB635" s="168">
        <v>7</v>
      </c>
      <c r="CZ635" s="143">
        <v>0.00031</v>
      </c>
    </row>
    <row r="636" spans="1:104" ht="12.75">
      <c r="A636" s="169">
        <v>228</v>
      </c>
      <c r="B636" s="170" t="s">
        <v>914</v>
      </c>
      <c r="C636" s="182" t="s">
        <v>915</v>
      </c>
      <c r="D636" s="172" t="s">
        <v>89</v>
      </c>
      <c r="E636" s="173">
        <v>4</v>
      </c>
      <c r="F636" s="174"/>
      <c r="G636" s="175"/>
      <c r="O636" s="168">
        <v>2</v>
      </c>
      <c r="AA636" s="143">
        <v>1</v>
      </c>
      <c r="AB636" s="143">
        <v>7</v>
      </c>
      <c r="AC636" s="143">
        <v>7</v>
      </c>
      <c r="AZ636" s="143">
        <v>2</v>
      </c>
      <c r="BA636" s="143">
        <f t="shared" si="40"/>
        <v>0</v>
      </c>
      <c r="BB636" s="143">
        <f t="shared" si="41"/>
        <v>0</v>
      </c>
      <c r="BC636" s="143">
        <f t="shared" si="42"/>
        <v>0</v>
      </c>
      <c r="BD636" s="143">
        <f t="shared" si="43"/>
        <v>0</v>
      </c>
      <c r="BE636" s="143">
        <f t="shared" si="44"/>
        <v>0</v>
      </c>
      <c r="CA636" s="168">
        <v>1</v>
      </c>
      <c r="CB636" s="168">
        <v>7</v>
      </c>
      <c r="CZ636" s="143">
        <v>9E-05</v>
      </c>
    </row>
    <row r="637" spans="1:104" ht="12.75">
      <c r="A637" s="169">
        <v>229</v>
      </c>
      <c r="B637" s="170" t="s">
        <v>916</v>
      </c>
      <c r="C637" s="182" t="s">
        <v>917</v>
      </c>
      <c r="D637" s="172" t="s">
        <v>89</v>
      </c>
      <c r="E637" s="173">
        <v>6</v>
      </c>
      <c r="F637" s="174"/>
      <c r="G637" s="175"/>
      <c r="O637" s="168">
        <v>2</v>
      </c>
      <c r="AA637" s="143">
        <v>1</v>
      </c>
      <c r="AB637" s="143">
        <v>7</v>
      </c>
      <c r="AC637" s="143">
        <v>7</v>
      </c>
      <c r="AZ637" s="143">
        <v>2</v>
      </c>
      <c r="BA637" s="143">
        <f t="shared" si="40"/>
        <v>0</v>
      </c>
      <c r="BB637" s="143">
        <f t="shared" si="41"/>
        <v>0</v>
      </c>
      <c r="BC637" s="143">
        <f t="shared" si="42"/>
        <v>0</v>
      </c>
      <c r="BD637" s="143">
        <f t="shared" si="43"/>
        <v>0</v>
      </c>
      <c r="BE637" s="143">
        <f t="shared" si="44"/>
        <v>0</v>
      </c>
      <c r="CA637" s="168">
        <v>1</v>
      </c>
      <c r="CB637" s="168">
        <v>7</v>
      </c>
      <c r="CZ637" s="143">
        <v>0.00011</v>
      </c>
    </row>
    <row r="638" spans="1:104" ht="12.75">
      <c r="A638" s="169">
        <v>230</v>
      </c>
      <c r="B638" s="170" t="s">
        <v>918</v>
      </c>
      <c r="C638" s="182" t="s">
        <v>919</v>
      </c>
      <c r="D638" s="172" t="s">
        <v>89</v>
      </c>
      <c r="E638" s="173">
        <v>4</v>
      </c>
      <c r="F638" s="174"/>
      <c r="G638" s="175"/>
      <c r="O638" s="168">
        <v>2</v>
      </c>
      <c r="AA638" s="143">
        <v>1</v>
      </c>
      <c r="AB638" s="143">
        <v>7</v>
      </c>
      <c r="AC638" s="143">
        <v>7</v>
      </c>
      <c r="AZ638" s="143">
        <v>2</v>
      </c>
      <c r="BA638" s="143">
        <f t="shared" si="40"/>
        <v>0</v>
      </c>
      <c r="BB638" s="143">
        <f t="shared" si="41"/>
        <v>0</v>
      </c>
      <c r="BC638" s="143">
        <f t="shared" si="42"/>
        <v>0</v>
      </c>
      <c r="BD638" s="143">
        <f t="shared" si="43"/>
        <v>0</v>
      </c>
      <c r="BE638" s="143">
        <f t="shared" si="44"/>
        <v>0</v>
      </c>
      <c r="CA638" s="168">
        <v>1</v>
      </c>
      <c r="CB638" s="168">
        <v>7</v>
      </c>
      <c r="CZ638" s="143">
        <v>0.00016</v>
      </c>
    </row>
    <row r="639" spans="1:104" ht="12.75">
      <c r="A639" s="169">
        <v>231</v>
      </c>
      <c r="B639" s="170" t="s">
        <v>920</v>
      </c>
      <c r="C639" s="182" t="s">
        <v>921</v>
      </c>
      <c r="D639" s="172" t="s">
        <v>133</v>
      </c>
      <c r="E639" s="173">
        <v>0.0147</v>
      </c>
      <c r="F639" s="174"/>
      <c r="G639" s="175"/>
      <c r="O639" s="168">
        <v>2</v>
      </c>
      <c r="AA639" s="143">
        <v>7</v>
      </c>
      <c r="AB639" s="143">
        <v>1001</v>
      </c>
      <c r="AC639" s="143">
        <v>5</v>
      </c>
      <c r="AZ639" s="143">
        <v>2</v>
      </c>
      <c r="BA639" s="143">
        <f t="shared" si="40"/>
        <v>0</v>
      </c>
      <c r="BB639" s="143">
        <f t="shared" si="41"/>
        <v>0</v>
      </c>
      <c r="BC639" s="143">
        <f t="shared" si="42"/>
        <v>0</v>
      </c>
      <c r="BD639" s="143">
        <f t="shared" si="43"/>
        <v>0</v>
      </c>
      <c r="BE639" s="143">
        <f t="shared" si="44"/>
        <v>0</v>
      </c>
      <c r="CA639" s="168">
        <v>7</v>
      </c>
      <c r="CB639" s="168">
        <v>1001</v>
      </c>
      <c r="CZ639" s="143">
        <v>0</v>
      </c>
    </row>
    <row r="640" spans="1:57" ht="12.75">
      <c r="A640" s="184"/>
      <c r="B640" s="185" t="s">
        <v>254</v>
      </c>
      <c r="C640" s="186" t="str">
        <f>CONCATENATE(B630," ",C630)</f>
        <v>734 Armatury</v>
      </c>
      <c r="D640" s="187"/>
      <c r="E640" s="188"/>
      <c r="F640" s="189"/>
      <c r="G640" s="190"/>
      <c r="O640" s="168">
        <v>4</v>
      </c>
      <c r="BA640" s="191">
        <f>SUM(BA630:BA639)</f>
        <v>0</v>
      </c>
      <c r="BB640" s="191">
        <f>SUM(BB630:BB639)</f>
        <v>0</v>
      </c>
      <c r="BC640" s="191">
        <f>SUM(BC630:BC639)</f>
        <v>0</v>
      </c>
      <c r="BD640" s="191">
        <f>SUM(BD630:BD639)</f>
        <v>0</v>
      </c>
      <c r="BE640" s="191">
        <f>SUM(BE630:BE639)</f>
        <v>0</v>
      </c>
    </row>
    <row r="641" spans="1:15" ht="12.75">
      <c r="A641" s="161" t="s">
        <v>84</v>
      </c>
      <c r="B641" s="162" t="s">
        <v>922</v>
      </c>
      <c r="C641" s="163" t="s">
        <v>923</v>
      </c>
      <c r="D641" s="164"/>
      <c r="E641" s="165"/>
      <c r="F641" s="192"/>
      <c r="G641" s="193"/>
      <c r="H641" s="167"/>
      <c r="I641" s="167"/>
      <c r="O641" s="168">
        <v>1</v>
      </c>
    </row>
    <row r="642" spans="1:104" ht="12.75">
      <c r="A642" s="169">
        <v>232</v>
      </c>
      <c r="B642" s="170" t="s">
        <v>924</v>
      </c>
      <c r="C642" s="182" t="s">
        <v>925</v>
      </c>
      <c r="D642" s="172" t="s">
        <v>89</v>
      </c>
      <c r="E642" s="173">
        <v>40</v>
      </c>
      <c r="F642" s="174"/>
      <c r="G642" s="175"/>
      <c r="O642" s="168">
        <v>2</v>
      </c>
      <c r="AA642" s="143">
        <v>1</v>
      </c>
      <c r="AB642" s="143">
        <v>7</v>
      </c>
      <c r="AC642" s="143">
        <v>7</v>
      </c>
      <c r="AZ642" s="143">
        <v>2</v>
      </c>
      <c r="BA642" s="143">
        <f>IF(AZ642=1,G642,0)</f>
        <v>0</v>
      </c>
      <c r="BB642" s="143">
        <f>IF(AZ642=2,G642,0)</f>
        <v>0</v>
      </c>
      <c r="BC642" s="143">
        <f>IF(AZ642=3,G642,0)</f>
        <v>0</v>
      </c>
      <c r="BD642" s="143">
        <f>IF(AZ642=4,G642,0)</f>
        <v>0</v>
      </c>
      <c r="BE642" s="143">
        <f>IF(AZ642=5,G642,0)</f>
        <v>0</v>
      </c>
      <c r="CA642" s="168">
        <v>1</v>
      </c>
      <c r="CB642" s="168">
        <v>7</v>
      </c>
      <c r="CZ642" s="143">
        <v>0</v>
      </c>
    </row>
    <row r="643" spans="1:104" ht="12.75">
      <c r="A643" s="169">
        <v>233</v>
      </c>
      <c r="B643" s="170" t="s">
        <v>926</v>
      </c>
      <c r="C643" s="182" t="s">
        <v>927</v>
      </c>
      <c r="D643" s="172" t="s">
        <v>162</v>
      </c>
      <c r="E643" s="173">
        <v>15.3</v>
      </c>
      <c r="F643" s="174"/>
      <c r="G643" s="175"/>
      <c r="O643" s="168">
        <v>2</v>
      </c>
      <c r="AA643" s="143">
        <v>1</v>
      </c>
      <c r="AB643" s="143">
        <v>7</v>
      </c>
      <c r="AC643" s="143">
        <v>7</v>
      </c>
      <c r="AZ643" s="143">
        <v>2</v>
      </c>
      <c r="BA643" s="143">
        <f>IF(AZ643=1,G643,0)</f>
        <v>0</v>
      </c>
      <c r="BB643" s="143">
        <f>IF(AZ643=2,G643,0)</f>
        <v>0</v>
      </c>
      <c r="BC643" s="143">
        <f>IF(AZ643=3,G643,0)</f>
        <v>0</v>
      </c>
      <c r="BD643" s="143">
        <f>IF(AZ643=4,G643,0)</f>
        <v>0</v>
      </c>
      <c r="BE643" s="143">
        <f>IF(AZ643=5,G643,0)</f>
        <v>0</v>
      </c>
      <c r="CA643" s="168">
        <v>1</v>
      </c>
      <c r="CB643" s="168">
        <v>7</v>
      </c>
      <c r="CZ643" s="143">
        <v>0.04424</v>
      </c>
    </row>
    <row r="644" spans="1:15" ht="12.75" customHeight="1">
      <c r="A644" s="176"/>
      <c r="B644" s="177"/>
      <c r="C644" s="233" t="s">
        <v>928</v>
      </c>
      <c r="D644" s="233"/>
      <c r="E644" s="178">
        <v>15.3</v>
      </c>
      <c r="F644" s="179"/>
      <c r="G644" s="180"/>
      <c r="M644" s="181" t="s">
        <v>928</v>
      </c>
      <c r="O644" s="168"/>
    </row>
    <row r="645" spans="1:104" ht="12.75">
      <c r="A645" s="169">
        <v>234</v>
      </c>
      <c r="B645" s="170" t="s">
        <v>929</v>
      </c>
      <c r="C645" s="182" t="s">
        <v>930</v>
      </c>
      <c r="D645" s="172" t="s">
        <v>162</v>
      </c>
      <c r="E645" s="173">
        <v>36</v>
      </c>
      <c r="F645" s="174"/>
      <c r="G645" s="175"/>
      <c r="O645" s="168">
        <v>2</v>
      </c>
      <c r="AA645" s="143">
        <v>1</v>
      </c>
      <c r="AB645" s="143">
        <v>7</v>
      </c>
      <c r="AC645" s="143">
        <v>7</v>
      </c>
      <c r="AZ645" s="143">
        <v>2</v>
      </c>
      <c r="BA645" s="143">
        <f>IF(AZ645=1,G645,0)</f>
        <v>0</v>
      </c>
      <c r="BB645" s="143">
        <f>IF(AZ645=2,G645,0)</f>
        <v>0</v>
      </c>
      <c r="BC645" s="143">
        <f>IF(AZ645=3,G645,0)</f>
        <v>0</v>
      </c>
      <c r="BD645" s="143">
        <f>IF(AZ645=4,G645,0)</f>
        <v>0</v>
      </c>
      <c r="BE645" s="143">
        <f>IF(AZ645=5,G645,0)</f>
        <v>0</v>
      </c>
      <c r="CA645" s="168">
        <v>1</v>
      </c>
      <c r="CB645" s="168">
        <v>7</v>
      </c>
      <c r="CZ645" s="143">
        <v>0.03363</v>
      </c>
    </row>
    <row r="646" spans="1:15" ht="12.75" customHeight="1">
      <c r="A646" s="176"/>
      <c r="B646" s="177"/>
      <c r="C646" s="233" t="s">
        <v>931</v>
      </c>
      <c r="D646" s="233"/>
      <c r="E646" s="178">
        <v>36</v>
      </c>
      <c r="F646" s="179"/>
      <c r="G646" s="180"/>
      <c r="M646" s="181" t="s">
        <v>931</v>
      </c>
      <c r="O646" s="168"/>
    </row>
    <row r="647" spans="1:104" ht="22.5">
      <c r="A647" s="169">
        <v>235</v>
      </c>
      <c r="B647" s="170" t="s">
        <v>932</v>
      </c>
      <c r="C647" s="182" t="s">
        <v>933</v>
      </c>
      <c r="D647" s="172" t="s">
        <v>162</v>
      </c>
      <c r="E647" s="173">
        <v>51.3</v>
      </c>
      <c r="F647" s="174"/>
      <c r="G647" s="175"/>
      <c r="O647" s="168">
        <v>2</v>
      </c>
      <c r="AA647" s="143">
        <v>1</v>
      </c>
      <c r="AB647" s="143">
        <v>7</v>
      </c>
      <c r="AC647" s="143">
        <v>7</v>
      </c>
      <c r="AZ647" s="143">
        <v>2</v>
      </c>
      <c r="BA647" s="143">
        <f>IF(AZ647=1,G647,0)</f>
        <v>0</v>
      </c>
      <c r="BB647" s="143">
        <f>IF(AZ647=2,G647,0)</f>
        <v>0</v>
      </c>
      <c r="BC647" s="143">
        <f>IF(AZ647=3,G647,0)</f>
        <v>0</v>
      </c>
      <c r="BD647" s="143">
        <f>IF(AZ647=4,G647,0)</f>
        <v>0</v>
      </c>
      <c r="BE647" s="143">
        <f>IF(AZ647=5,G647,0)</f>
        <v>0</v>
      </c>
      <c r="CA647" s="168">
        <v>1</v>
      </c>
      <c r="CB647" s="168">
        <v>7</v>
      </c>
      <c r="CZ647" s="143">
        <v>0</v>
      </c>
    </row>
    <row r="648" spans="1:15" ht="12.75" customHeight="1">
      <c r="A648" s="176"/>
      <c r="B648" s="177"/>
      <c r="C648" s="233" t="s">
        <v>934</v>
      </c>
      <c r="D648" s="233"/>
      <c r="E648" s="178">
        <v>15.3</v>
      </c>
      <c r="F648" s="179"/>
      <c r="G648" s="180"/>
      <c r="M648" s="181" t="s">
        <v>934</v>
      </c>
      <c r="O648" s="168"/>
    </row>
    <row r="649" spans="1:15" ht="12.75" customHeight="1">
      <c r="A649" s="176"/>
      <c r="B649" s="177"/>
      <c r="C649" s="233" t="s">
        <v>931</v>
      </c>
      <c r="D649" s="233"/>
      <c r="E649" s="178">
        <v>36</v>
      </c>
      <c r="F649" s="179"/>
      <c r="G649" s="180"/>
      <c r="M649" s="181" t="s">
        <v>931</v>
      </c>
      <c r="O649" s="168"/>
    </row>
    <row r="650" spans="1:104" ht="22.5">
      <c r="A650" s="169">
        <v>236</v>
      </c>
      <c r="B650" s="170" t="s">
        <v>935</v>
      </c>
      <c r="C650" s="182" t="s">
        <v>936</v>
      </c>
      <c r="D650" s="172" t="s">
        <v>162</v>
      </c>
      <c r="E650" s="173">
        <v>180</v>
      </c>
      <c r="F650" s="174"/>
      <c r="G650" s="175"/>
      <c r="O650" s="168">
        <v>2</v>
      </c>
      <c r="AA650" s="143">
        <v>1</v>
      </c>
      <c r="AB650" s="143">
        <v>7</v>
      </c>
      <c r="AC650" s="143">
        <v>7</v>
      </c>
      <c r="AZ650" s="143">
        <v>2</v>
      </c>
      <c r="BA650" s="143">
        <f>IF(AZ650=1,G650,0)</f>
        <v>0</v>
      </c>
      <c r="BB650" s="143">
        <f>IF(AZ650=2,G650,0)</f>
        <v>0</v>
      </c>
      <c r="BC650" s="143">
        <f>IF(AZ650=3,G650,0)</f>
        <v>0</v>
      </c>
      <c r="BD650" s="143">
        <f>IF(AZ650=4,G650,0)</f>
        <v>0</v>
      </c>
      <c r="BE650" s="143">
        <f>IF(AZ650=5,G650,0)</f>
        <v>0</v>
      </c>
      <c r="CA650" s="168">
        <v>1</v>
      </c>
      <c r="CB650" s="168">
        <v>7</v>
      </c>
      <c r="CZ650" s="143">
        <v>0</v>
      </c>
    </row>
    <row r="651" spans="1:104" ht="12.75">
      <c r="A651" s="169">
        <v>237</v>
      </c>
      <c r="B651" s="170" t="s">
        <v>937</v>
      </c>
      <c r="C651" s="182" t="s">
        <v>938</v>
      </c>
      <c r="D651" s="172" t="s">
        <v>162</v>
      </c>
      <c r="E651" s="173">
        <v>231.3</v>
      </c>
      <c r="F651" s="174"/>
      <c r="G651" s="175"/>
      <c r="O651" s="168">
        <v>2</v>
      </c>
      <c r="AA651" s="143">
        <v>1</v>
      </c>
      <c r="AB651" s="143">
        <v>7</v>
      </c>
      <c r="AC651" s="143">
        <v>7</v>
      </c>
      <c r="AZ651" s="143">
        <v>2</v>
      </c>
      <c r="BA651" s="143">
        <f>IF(AZ651=1,G651,0)</f>
        <v>0</v>
      </c>
      <c r="BB651" s="143">
        <f>IF(AZ651=2,G651,0)</f>
        <v>0</v>
      </c>
      <c r="BC651" s="143">
        <f>IF(AZ651=3,G651,0)</f>
        <v>0</v>
      </c>
      <c r="BD651" s="143">
        <f>IF(AZ651=4,G651,0)</f>
        <v>0</v>
      </c>
      <c r="BE651" s="143">
        <f>IF(AZ651=5,G651,0)</f>
        <v>0</v>
      </c>
      <c r="CA651" s="168">
        <v>1</v>
      </c>
      <c r="CB651" s="168">
        <v>7</v>
      </c>
      <c r="CZ651" s="143">
        <v>0</v>
      </c>
    </row>
    <row r="652" spans="1:15" ht="12.75" customHeight="1">
      <c r="A652" s="176"/>
      <c r="B652" s="177"/>
      <c r="C652" s="233" t="s">
        <v>934</v>
      </c>
      <c r="D652" s="233"/>
      <c r="E652" s="178">
        <v>15.3</v>
      </c>
      <c r="F652" s="179"/>
      <c r="G652" s="180"/>
      <c r="M652" s="181" t="s">
        <v>934</v>
      </c>
      <c r="O652" s="168"/>
    </row>
    <row r="653" spans="1:15" ht="12.75" customHeight="1">
      <c r="A653" s="176"/>
      <c r="B653" s="177"/>
      <c r="C653" s="233" t="s">
        <v>931</v>
      </c>
      <c r="D653" s="233"/>
      <c r="E653" s="178">
        <v>36</v>
      </c>
      <c r="F653" s="179"/>
      <c r="G653" s="180"/>
      <c r="M653" s="181" t="s">
        <v>931</v>
      </c>
      <c r="O653" s="168"/>
    </row>
    <row r="654" spans="1:15" ht="12.75" customHeight="1">
      <c r="A654" s="176"/>
      <c r="B654" s="177"/>
      <c r="C654" s="233" t="s">
        <v>939</v>
      </c>
      <c r="D654" s="233"/>
      <c r="E654" s="178">
        <v>180</v>
      </c>
      <c r="F654" s="179"/>
      <c r="G654" s="180"/>
      <c r="M654" s="181" t="s">
        <v>939</v>
      </c>
      <c r="O654" s="168"/>
    </row>
    <row r="655" spans="1:104" ht="12.75">
      <c r="A655" s="169">
        <v>238</v>
      </c>
      <c r="B655" s="170" t="s">
        <v>940</v>
      </c>
      <c r="C655" s="182" t="s">
        <v>941</v>
      </c>
      <c r="D655" s="172" t="s">
        <v>162</v>
      </c>
      <c r="E655" s="173">
        <v>231.3</v>
      </c>
      <c r="F655" s="174"/>
      <c r="G655" s="175"/>
      <c r="O655" s="168">
        <v>2</v>
      </c>
      <c r="AA655" s="143">
        <v>1</v>
      </c>
      <c r="AB655" s="143">
        <v>7</v>
      </c>
      <c r="AC655" s="143">
        <v>7</v>
      </c>
      <c r="AZ655" s="143">
        <v>2</v>
      </c>
      <c r="BA655" s="143">
        <f>IF(AZ655=1,G655,0)</f>
        <v>0</v>
      </c>
      <c r="BB655" s="143">
        <f>IF(AZ655=2,G655,0)</f>
        <v>0</v>
      </c>
      <c r="BC655" s="143">
        <f>IF(AZ655=3,G655,0)</f>
        <v>0</v>
      </c>
      <c r="BD655" s="143">
        <f>IF(AZ655=4,G655,0)</f>
        <v>0</v>
      </c>
      <c r="BE655" s="143">
        <f>IF(AZ655=5,G655,0)</f>
        <v>0</v>
      </c>
      <c r="CA655" s="168">
        <v>1</v>
      </c>
      <c r="CB655" s="168">
        <v>7</v>
      </c>
      <c r="CZ655" s="143">
        <v>0</v>
      </c>
    </row>
    <row r="656" spans="1:15" ht="12.75" customHeight="1">
      <c r="A656" s="176"/>
      <c r="B656" s="177"/>
      <c r="C656" s="233" t="s">
        <v>934</v>
      </c>
      <c r="D656" s="233"/>
      <c r="E656" s="178">
        <v>15.3</v>
      </c>
      <c r="F656" s="179"/>
      <c r="G656" s="180"/>
      <c r="M656" s="181" t="s">
        <v>934</v>
      </c>
      <c r="O656" s="168"/>
    </row>
    <row r="657" spans="1:15" ht="12.75" customHeight="1">
      <c r="A657" s="176"/>
      <c r="B657" s="177"/>
      <c r="C657" s="233" t="s">
        <v>931</v>
      </c>
      <c r="D657" s="233"/>
      <c r="E657" s="178">
        <v>36</v>
      </c>
      <c r="F657" s="179"/>
      <c r="G657" s="180"/>
      <c r="M657" s="181" t="s">
        <v>931</v>
      </c>
      <c r="O657" s="168"/>
    </row>
    <row r="658" spans="1:15" ht="12.75" customHeight="1">
      <c r="A658" s="176"/>
      <c r="B658" s="177"/>
      <c r="C658" s="233" t="s">
        <v>939</v>
      </c>
      <c r="D658" s="233"/>
      <c r="E658" s="178">
        <v>180</v>
      </c>
      <c r="F658" s="179"/>
      <c r="G658" s="180"/>
      <c r="M658" s="181" t="s">
        <v>939</v>
      </c>
      <c r="O658" s="168"/>
    </row>
    <row r="659" spans="1:104" ht="12.75">
      <c r="A659" s="169">
        <v>239</v>
      </c>
      <c r="B659" s="170" t="s">
        <v>942</v>
      </c>
      <c r="C659" s="182" t="s">
        <v>943</v>
      </c>
      <c r="D659" s="172" t="s">
        <v>162</v>
      </c>
      <c r="E659" s="173">
        <v>180</v>
      </c>
      <c r="F659" s="174"/>
      <c r="G659" s="175"/>
      <c r="O659" s="168">
        <v>2</v>
      </c>
      <c r="AA659" s="143">
        <v>1</v>
      </c>
      <c r="AB659" s="143">
        <v>7</v>
      </c>
      <c r="AC659" s="143">
        <v>7</v>
      </c>
      <c r="AZ659" s="143">
        <v>2</v>
      </c>
      <c r="BA659" s="143">
        <f>IF(AZ659=1,G659,0)</f>
        <v>0</v>
      </c>
      <c r="BB659" s="143">
        <f>IF(AZ659=2,G659,0)</f>
        <v>0</v>
      </c>
      <c r="BC659" s="143">
        <f>IF(AZ659=3,G659,0)</f>
        <v>0</v>
      </c>
      <c r="BD659" s="143">
        <f>IF(AZ659=4,G659,0)</f>
        <v>0</v>
      </c>
      <c r="BE659" s="143">
        <f>IF(AZ659=5,G659,0)</f>
        <v>0</v>
      </c>
      <c r="CA659" s="168">
        <v>1</v>
      </c>
      <c r="CB659" s="168">
        <v>7</v>
      </c>
      <c r="CZ659" s="143">
        <v>0.01632</v>
      </c>
    </row>
    <row r="660" spans="1:104" ht="12.75">
      <c r="A660" s="169">
        <v>240</v>
      </c>
      <c r="B660" s="170" t="s">
        <v>944</v>
      </c>
      <c r="C660" s="182" t="s">
        <v>945</v>
      </c>
      <c r="D660" s="172" t="s">
        <v>133</v>
      </c>
      <c r="E660" s="173">
        <v>1.2209</v>
      </c>
      <c r="F660" s="174"/>
      <c r="G660" s="175"/>
      <c r="O660" s="168">
        <v>2</v>
      </c>
      <c r="AA660" s="143">
        <v>1</v>
      </c>
      <c r="AB660" s="143">
        <v>7</v>
      </c>
      <c r="AC660" s="143">
        <v>7</v>
      </c>
      <c r="AZ660" s="143">
        <v>2</v>
      </c>
      <c r="BA660" s="143">
        <f>IF(AZ660=1,G660,0)</f>
        <v>0</v>
      </c>
      <c r="BB660" s="143">
        <f>IF(AZ660=2,G660,0)</f>
        <v>0</v>
      </c>
      <c r="BC660" s="143">
        <f>IF(AZ660=3,G660,0)</f>
        <v>0</v>
      </c>
      <c r="BD660" s="143">
        <f>IF(AZ660=4,G660,0)</f>
        <v>0</v>
      </c>
      <c r="BE660" s="143">
        <f>IF(AZ660=5,G660,0)</f>
        <v>0</v>
      </c>
      <c r="CA660" s="168">
        <v>1</v>
      </c>
      <c r="CB660" s="168">
        <v>7</v>
      </c>
      <c r="CZ660" s="143">
        <v>0</v>
      </c>
    </row>
    <row r="661" spans="1:104" ht="12.75">
      <c r="A661" s="169">
        <v>241</v>
      </c>
      <c r="B661" s="170" t="s">
        <v>585</v>
      </c>
      <c r="C661" s="182" t="s">
        <v>586</v>
      </c>
      <c r="D661" s="172" t="s">
        <v>133</v>
      </c>
      <c r="E661" s="173">
        <v>1.2209</v>
      </c>
      <c r="F661" s="174"/>
      <c r="G661" s="175"/>
      <c r="O661" s="168">
        <v>2</v>
      </c>
      <c r="AA661" s="143">
        <v>1</v>
      </c>
      <c r="AB661" s="143">
        <v>7</v>
      </c>
      <c r="AC661" s="143">
        <v>7</v>
      </c>
      <c r="AZ661" s="143">
        <v>2</v>
      </c>
      <c r="BA661" s="143">
        <f>IF(AZ661=1,G661,0)</f>
        <v>0</v>
      </c>
      <c r="BB661" s="143">
        <f>IF(AZ661=2,G661,0)</f>
        <v>0</v>
      </c>
      <c r="BC661" s="143">
        <f>IF(AZ661=3,G661,0)</f>
        <v>0</v>
      </c>
      <c r="BD661" s="143">
        <f>IF(AZ661=4,G661,0)</f>
        <v>0</v>
      </c>
      <c r="BE661" s="143">
        <f>IF(AZ661=5,G661,0)</f>
        <v>0</v>
      </c>
      <c r="CA661" s="168">
        <v>1</v>
      </c>
      <c r="CB661" s="168">
        <v>7</v>
      </c>
      <c r="CZ661" s="143">
        <v>0</v>
      </c>
    </row>
    <row r="662" spans="1:104" ht="12.75">
      <c r="A662" s="169">
        <v>242</v>
      </c>
      <c r="B662" s="170" t="s">
        <v>587</v>
      </c>
      <c r="C662" s="182" t="s">
        <v>588</v>
      </c>
      <c r="D662" s="172" t="s">
        <v>133</v>
      </c>
      <c r="E662" s="173">
        <v>2.4419</v>
      </c>
      <c r="F662" s="174"/>
      <c r="G662" s="175"/>
      <c r="O662" s="168">
        <v>2</v>
      </c>
      <c r="AA662" s="143">
        <v>1</v>
      </c>
      <c r="AB662" s="143">
        <v>7</v>
      </c>
      <c r="AC662" s="143">
        <v>7</v>
      </c>
      <c r="AZ662" s="143">
        <v>2</v>
      </c>
      <c r="BA662" s="143">
        <f>IF(AZ662=1,G662,0)</f>
        <v>0</v>
      </c>
      <c r="BB662" s="143">
        <f>IF(AZ662=2,G662,0)</f>
        <v>0</v>
      </c>
      <c r="BC662" s="143">
        <f>IF(AZ662=3,G662,0)</f>
        <v>0</v>
      </c>
      <c r="BD662" s="143">
        <f>IF(AZ662=4,G662,0)</f>
        <v>0</v>
      </c>
      <c r="BE662" s="143">
        <f>IF(AZ662=5,G662,0)</f>
        <v>0</v>
      </c>
      <c r="CA662" s="168">
        <v>1</v>
      </c>
      <c r="CB662" s="168">
        <v>7</v>
      </c>
      <c r="CZ662" s="143">
        <v>0</v>
      </c>
    </row>
    <row r="663" spans="1:104" ht="12.75">
      <c r="A663" s="169">
        <v>243</v>
      </c>
      <c r="B663" s="170" t="s">
        <v>946</v>
      </c>
      <c r="C663" s="182" t="s">
        <v>947</v>
      </c>
      <c r="D663" s="172" t="s">
        <v>133</v>
      </c>
      <c r="E663" s="173">
        <v>4.825152</v>
      </c>
      <c r="F663" s="174"/>
      <c r="G663" s="175"/>
      <c r="O663" s="168">
        <v>2</v>
      </c>
      <c r="AA663" s="143">
        <v>7</v>
      </c>
      <c r="AB663" s="143">
        <v>1001</v>
      </c>
      <c r="AC663" s="143">
        <v>5</v>
      </c>
      <c r="AZ663" s="143">
        <v>2</v>
      </c>
      <c r="BA663" s="143">
        <f>IF(AZ663=1,G663,0)</f>
        <v>0</v>
      </c>
      <c r="BB663" s="143">
        <f>IF(AZ663=2,G663,0)</f>
        <v>0</v>
      </c>
      <c r="BC663" s="143">
        <f>IF(AZ663=3,G663,0)</f>
        <v>0</v>
      </c>
      <c r="BD663" s="143">
        <f>IF(AZ663=4,G663,0)</f>
        <v>0</v>
      </c>
      <c r="BE663" s="143">
        <f>IF(AZ663=5,G663,0)</f>
        <v>0</v>
      </c>
      <c r="CA663" s="168">
        <v>7</v>
      </c>
      <c r="CB663" s="168">
        <v>1001</v>
      </c>
      <c r="CZ663" s="143">
        <v>0</v>
      </c>
    </row>
    <row r="664" spans="1:57" ht="12.75">
      <c r="A664" s="184"/>
      <c r="B664" s="185" t="s">
        <v>254</v>
      </c>
      <c r="C664" s="186" t="str">
        <f>CONCATENATE(B641," ",C641)</f>
        <v>735 Otopná tělesa</v>
      </c>
      <c r="D664" s="187"/>
      <c r="E664" s="188"/>
      <c r="F664" s="189"/>
      <c r="G664" s="190"/>
      <c r="O664" s="168">
        <v>4</v>
      </c>
      <c r="BA664" s="191">
        <f>SUM(BA641:BA663)</f>
        <v>0</v>
      </c>
      <c r="BB664" s="191">
        <f>SUM(BB641:BB663)</f>
        <v>0</v>
      </c>
      <c r="BC664" s="191">
        <f>SUM(BC641:BC663)</f>
        <v>0</v>
      </c>
      <c r="BD664" s="191">
        <f>SUM(BD641:BD663)</f>
        <v>0</v>
      </c>
      <c r="BE664" s="191">
        <f>SUM(BE641:BE663)</f>
        <v>0</v>
      </c>
    </row>
    <row r="665" spans="1:15" ht="12.75">
      <c r="A665" s="161" t="s">
        <v>84</v>
      </c>
      <c r="B665" s="162" t="s">
        <v>948</v>
      </c>
      <c r="C665" s="163" t="s">
        <v>949</v>
      </c>
      <c r="D665" s="164"/>
      <c r="E665" s="165"/>
      <c r="F665" s="192"/>
      <c r="G665" s="193"/>
      <c r="H665" s="167"/>
      <c r="I665" s="167"/>
      <c r="O665" s="168">
        <v>1</v>
      </c>
    </row>
    <row r="666" spans="1:15" ht="12.75">
      <c r="A666" s="195">
        <v>244</v>
      </c>
      <c r="B666" s="170" t="s">
        <v>950</v>
      </c>
      <c r="C666" s="182" t="s">
        <v>951</v>
      </c>
      <c r="D666" s="172" t="s">
        <v>162</v>
      </c>
      <c r="E666" s="173">
        <v>1475.0715</v>
      </c>
      <c r="F666" s="174"/>
      <c r="G666" s="175"/>
      <c r="H666" s="167"/>
      <c r="I666" s="167"/>
      <c r="O666" s="168"/>
    </row>
    <row r="667" spans="1:15" ht="12.75" customHeight="1">
      <c r="A667" s="161"/>
      <c r="B667" s="162"/>
      <c r="C667" s="236" t="s">
        <v>952</v>
      </c>
      <c r="D667" s="236"/>
      <c r="E667" s="196">
        <v>602.5005</v>
      </c>
      <c r="F667" s="197"/>
      <c r="G667" s="209"/>
      <c r="H667" s="167"/>
      <c r="I667" s="167"/>
      <c r="O667" s="168"/>
    </row>
    <row r="668" spans="1:15" ht="12.75" customHeight="1">
      <c r="A668" s="161"/>
      <c r="B668" s="162"/>
      <c r="C668" s="236" t="s">
        <v>953</v>
      </c>
      <c r="D668" s="236"/>
      <c r="E668" s="196">
        <v>872.571</v>
      </c>
      <c r="F668" s="197"/>
      <c r="G668" s="210"/>
      <c r="H668" s="167"/>
      <c r="I668" s="167"/>
      <c r="O668" s="168"/>
    </row>
    <row r="669" spans="1:104" ht="12.75">
      <c r="A669" s="169">
        <v>245</v>
      </c>
      <c r="B669" s="170" t="s">
        <v>954</v>
      </c>
      <c r="C669" s="182" t="s">
        <v>955</v>
      </c>
      <c r="D669" s="172" t="s">
        <v>162</v>
      </c>
      <c r="E669" s="173">
        <v>26.065</v>
      </c>
      <c r="F669" s="174"/>
      <c r="G669" s="175"/>
      <c r="O669" s="168">
        <v>2</v>
      </c>
      <c r="AA669" s="143">
        <v>1</v>
      </c>
      <c r="AB669" s="143">
        <v>7</v>
      </c>
      <c r="AC669" s="143">
        <v>7</v>
      </c>
      <c r="AZ669" s="143">
        <v>2</v>
      </c>
      <c r="BA669" s="143">
        <f>IF(AZ669=1,G669,0)</f>
        <v>0</v>
      </c>
      <c r="BB669" s="143">
        <f>IF(AZ669=2,G669,0)</f>
        <v>0</v>
      </c>
      <c r="BC669" s="143">
        <f>IF(AZ669=3,G669,0)</f>
        <v>0</v>
      </c>
      <c r="BD669" s="143">
        <f>IF(AZ669=4,G669,0)</f>
        <v>0</v>
      </c>
      <c r="BE669" s="143">
        <f>IF(AZ669=5,G669,0)</f>
        <v>0</v>
      </c>
      <c r="CA669" s="168">
        <v>1</v>
      </c>
      <c r="CB669" s="168">
        <v>7</v>
      </c>
      <c r="CZ669" s="143">
        <v>0</v>
      </c>
    </row>
    <row r="670" spans="1:15" ht="12.75" customHeight="1">
      <c r="A670" s="176"/>
      <c r="B670" s="177"/>
      <c r="C670" s="233" t="s">
        <v>956</v>
      </c>
      <c r="D670" s="233"/>
      <c r="E670" s="178">
        <v>0</v>
      </c>
      <c r="F670" s="179"/>
      <c r="G670" s="180"/>
      <c r="M670" s="181" t="s">
        <v>956</v>
      </c>
      <c r="O670" s="168"/>
    </row>
    <row r="671" spans="1:15" ht="12.75" customHeight="1">
      <c r="A671" s="176"/>
      <c r="B671" s="177"/>
      <c r="C671" s="233" t="s">
        <v>957</v>
      </c>
      <c r="D671" s="233"/>
      <c r="E671" s="178">
        <v>0.65</v>
      </c>
      <c r="F671" s="179"/>
      <c r="G671" s="180"/>
      <c r="M671" s="181" t="s">
        <v>957</v>
      </c>
      <c r="O671" s="168"/>
    </row>
    <row r="672" spans="1:15" ht="12.75" customHeight="1">
      <c r="A672" s="176"/>
      <c r="B672" s="177"/>
      <c r="C672" s="233" t="s">
        <v>958</v>
      </c>
      <c r="D672" s="233"/>
      <c r="E672" s="178">
        <v>0.845</v>
      </c>
      <c r="F672" s="179"/>
      <c r="G672" s="180"/>
      <c r="M672" s="181" t="s">
        <v>958</v>
      </c>
      <c r="O672" s="168"/>
    </row>
    <row r="673" spans="1:15" ht="12.75" customHeight="1">
      <c r="A673" s="176"/>
      <c r="B673" s="177"/>
      <c r="C673" s="233" t="s">
        <v>959</v>
      </c>
      <c r="D673" s="233"/>
      <c r="E673" s="178">
        <v>11.44</v>
      </c>
      <c r="F673" s="179"/>
      <c r="G673" s="180"/>
      <c r="M673" s="181" t="s">
        <v>959</v>
      </c>
      <c r="O673" s="168"/>
    </row>
    <row r="674" spans="1:15" ht="12.75" customHeight="1">
      <c r="A674" s="176"/>
      <c r="B674" s="177"/>
      <c r="C674" s="233" t="s">
        <v>960</v>
      </c>
      <c r="D674" s="233"/>
      <c r="E674" s="178">
        <v>2.34</v>
      </c>
      <c r="F674" s="179"/>
      <c r="G674" s="180"/>
      <c r="M674" s="181" t="s">
        <v>960</v>
      </c>
      <c r="O674" s="168"/>
    </row>
    <row r="675" spans="1:15" ht="12.75" customHeight="1">
      <c r="A675" s="176"/>
      <c r="B675" s="177"/>
      <c r="C675" s="233" t="s">
        <v>961</v>
      </c>
      <c r="D675" s="233"/>
      <c r="E675" s="178">
        <v>0.65</v>
      </c>
      <c r="F675" s="179"/>
      <c r="G675" s="180"/>
      <c r="M675" s="181" t="s">
        <v>961</v>
      </c>
      <c r="O675" s="168"/>
    </row>
    <row r="676" spans="1:15" ht="12.75" customHeight="1">
      <c r="A676" s="176"/>
      <c r="B676" s="177"/>
      <c r="C676" s="233" t="s">
        <v>962</v>
      </c>
      <c r="D676" s="233"/>
      <c r="E676" s="178">
        <v>10.14</v>
      </c>
      <c r="F676" s="179"/>
      <c r="G676" s="180"/>
      <c r="M676" s="181" t="s">
        <v>962</v>
      </c>
      <c r="O676" s="168"/>
    </row>
    <row r="677" spans="1:15" ht="12.75">
      <c r="A677" s="198">
        <v>246</v>
      </c>
      <c r="B677" s="170" t="s">
        <v>963</v>
      </c>
      <c r="C677" s="182" t="s">
        <v>964</v>
      </c>
      <c r="D677" s="172" t="s">
        <v>100</v>
      </c>
      <c r="E677" s="173">
        <v>26.5513</v>
      </c>
      <c r="F677" s="174"/>
      <c r="G677" s="175"/>
      <c r="M677" s="181"/>
      <c r="O677" s="168"/>
    </row>
    <row r="678" spans="1:15" ht="12.75" customHeight="1">
      <c r="A678" s="176"/>
      <c r="B678" s="177"/>
      <c r="C678" s="236" t="s">
        <v>965</v>
      </c>
      <c r="D678" s="236"/>
      <c r="E678" s="196">
        <v>26.5513</v>
      </c>
      <c r="F678" s="179"/>
      <c r="G678" s="180"/>
      <c r="M678" s="181"/>
      <c r="O678" s="168"/>
    </row>
    <row r="679" spans="1:104" ht="22.5">
      <c r="A679" s="169">
        <v>247</v>
      </c>
      <c r="B679" s="170" t="s">
        <v>966</v>
      </c>
      <c r="C679" s="182" t="s">
        <v>967</v>
      </c>
      <c r="D679" s="172" t="s">
        <v>216</v>
      </c>
      <c r="E679" s="173">
        <v>35.3</v>
      </c>
      <c r="F679" s="174"/>
      <c r="G679" s="175"/>
      <c r="O679" s="168">
        <v>2</v>
      </c>
      <c r="AA679" s="143">
        <v>2</v>
      </c>
      <c r="AB679" s="143">
        <v>7</v>
      </c>
      <c r="AC679" s="143">
        <v>7</v>
      </c>
      <c r="AZ679" s="143">
        <v>2</v>
      </c>
      <c r="BA679" s="143">
        <f>IF(AZ679=1,G679,0)</f>
        <v>0</v>
      </c>
      <c r="BB679" s="143">
        <f>IF(AZ679=2,G679,0)</f>
        <v>0</v>
      </c>
      <c r="BC679" s="143">
        <f>IF(AZ679=3,G679,0)</f>
        <v>0</v>
      </c>
      <c r="BD679" s="143">
        <f>IF(AZ679=4,G679,0)</f>
        <v>0</v>
      </c>
      <c r="BE679" s="143">
        <f>IF(AZ679=5,G679,0)</f>
        <v>0</v>
      </c>
      <c r="CA679" s="168">
        <v>2</v>
      </c>
      <c r="CB679" s="168">
        <v>7</v>
      </c>
      <c r="CZ679" s="143">
        <v>0</v>
      </c>
    </row>
    <row r="680" spans="1:15" ht="12.75" customHeight="1">
      <c r="A680" s="176"/>
      <c r="B680" s="177"/>
      <c r="C680" s="233" t="s">
        <v>968</v>
      </c>
      <c r="D680" s="233"/>
      <c r="E680" s="178">
        <v>0</v>
      </c>
      <c r="F680" s="179"/>
      <c r="G680" s="180"/>
      <c r="M680" s="181" t="s">
        <v>968</v>
      </c>
      <c r="O680" s="168"/>
    </row>
    <row r="681" spans="1:15" ht="12.75" customHeight="1">
      <c r="A681" s="176"/>
      <c r="B681" s="177"/>
      <c r="C681" s="233" t="s">
        <v>969</v>
      </c>
      <c r="D681" s="233"/>
      <c r="E681" s="178">
        <v>0</v>
      </c>
      <c r="F681" s="179"/>
      <c r="G681" s="180"/>
      <c r="M681" s="181" t="s">
        <v>969</v>
      </c>
      <c r="O681" s="168"/>
    </row>
    <row r="682" spans="1:15" ht="12.75" customHeight="1">
      <c r="A682" s="176"/>
      <c r="B682" s="177"/>
      <c r="C682" s="233" t="s">
        <v>970</v>
      </c>
      <c r="D682" s="233"/>
      <c r="E682" s="178">
        <v>35.3</v>
      </c>
      <c r="F682" s="179"/>
      <c r="G682" s="180"/>
      <c r="M682" s="181" t="s">
        <v>970</v>
      </c>
      <c r="O682" s="168"/>
    </row>
    <row r="683" spans="1:15" ht="12.75">
      <c r="A683" s="198">
        <v>248</v>
      </c>
      <c r="B683" s="170" t="s">
        <v>971</v>
      </c>
      <c r="C683" s="182" t="s">
        <v>972</v>
      </c>
      <c r="D683" s="172" t="s">
        <v>162</v>
      </c>
      <c r="E683" s="173">
        <v>1622.5787</v>
      </c>
      <c r="F683" s="174"/>
      <c r="G683" s="175"/>
      <c r="M683" s="181"/>
      <c r="O683" s="168"/>
    </row>
    <row r="684" spans="1:15" ht="12.75" customHeight="1">
      <c r="A684" s="176"/>
      <c r="B684" s="177"/>
      <c r="C684" s="236" t="s">
        <v>973</v>
      </c>
      <c r="D684" s="236"/>
      <c r="E684" s="196">
        <v>1622.5787</v>
      </c>
      <c r="F684" s="179"/>
      <c r="G684" s="180"/>
      <c r="M684" s="181"/>
      <c r="O684" s="168"/>
    </row>
    <row r="685" spans="1:15" ht="12.75">
      <c r="A685" s="198">
        <v>249</v>
      </c>
      <c r="B685" s="170" t="s">
        <v>974</v>
      </c>
      <c r="C685" s="182" t="s">
        <v>975</v>
      </c>
      <c r="D685" s="172" t="s">
        <v>133</v>
      </c>
      <c r="E685" s="173">
        <v>18.413465645</v>
      </c>
      <c r="F685" s="174"/>
      <c r="G685" s="175"/>
      <c r="M685" s="181"/>
      <c r="O685" s="168"/>
    </row>
    <row r="686" spans="1:57" ht="12.75">
      <c r="A686" s="184"/>
      <c r="B686" s="185" t="s">
        <v>254</v>
      </c>
      <c r="C686" s="186" t="str">
        <f>CONCATENATE(B665," ",C665)</f>
        <v>762 Konstrukce tesařské</v>
      </c>
      <c r="D686" s="187"/>
      <c r="E686" s="188"/>
      <c r="F686" s="189"/>
      <c r="G686" s="190"/>
      <c r="O686" s="168">
        <v>4</v>
      </c>
      <c r="BA686" s="191">
        <f>SUM(BA665:BA682)</f>
        <v>0</v>
      </c>
      <c r="BB686" s="191">
        <f>SUM(BB665:BB682)</f>
        <v>0</v>
      </c>
      <c r="BC686" s="191">
        <f>SUM(BC665:BC682)</f>
        <v>0</v>
      </c>
      <c r="BD686" s="191">
        <f>SUM(BD665:BD682)</f>
        <v>0</v>
      </c>
      <c r="BE686" s="191">
        <f>SUM(BE665:BE682)</f>
        <v>0</v>
      </c>
    </row>
    <row r="687" spans="1:15" ht="12.75">
      <c r="A687" s="161" t="s">
        <v>84</v>
      </c>
      <c r="B687" s="162" t="s">
        <v>976</v>
      </c>
      <c r="C687" s="163" t="s">
        <v>977</v>
      </c>
      <c r="D687" s="164"/>
      <c r="E687" s="165"/>
      <c r="F687" s="192"/>
      <c r="G687" s="193"/>
      <c r="H687" s="167"/>
      <c r="I687" s="167"/>
      <c r="O687" s="168">
        <v>1</v>
      </c>
    </row>
    <row r="688" spans="1:104" ht="12.75">
      <c r="A688" s="169">
        <v>250</v>
      </c>
      <c r="B688" s="170" t="s">
        <v>978</v>
      </c>
      <c r="C688" s="182" t="s">
        <v>979</v>
      </c>
      <c r="D688" s="172" t="s">
        <v>216</v>
      </c>
      <c r="E688" s="173">
        <v>23.65</v>
      </c>
      <c r="F688" s="174"/>
      <c r="G688" s="175"/>
      <c r="O688" s="168">
        <v>2</v>
      </c>
      <c r="AA688" s="143">
        <v>1</v>
      </c>
      <c r="AB688" s="143">
        <v>7</v>
      </c>
      <c r="AC688" s="143">
        <v>7</v>
      </c>
      <c r="AZ688" s="143">
        <v>2</v>
      </c>
      <c r="BA688" s="143">
        <f>IF(AZ688=1,G688,0)</f>
        <v>0</v>
      </c>
      <c r="BB688" s="143">
        <f>IF(AZ688=2,G688,0)</f>
        <v>0</v>
      </c>
      <c r="BC688" s="143">
        <f>IF(AZ688=3,G688,0)</f>
        <v>0</v>
      </c>
      <c r="BD688" s="143">
        <f>IF(AZ688=4,G688,0)</f>
        <v>0</v>
      </c>
      <c r="BE688" s="143">
        <f>IF(AZ688=5,G688,0)</f>
        <v>0</v>
      </c>
      <c r="CA688" s="168">
        <v>1</v>
      </c>
      <c r="CB688" s="168">
        <v>7</v>
      </c>
      <c r="CZ688" s="143">
        <v>0.00538</v>
      </c>
    </row>
    <row r="689" spans="1:15" ht="12.75" customHeight="1">
      <c r="A689" s="176"/>
      <c r="B689" s="177"/>
      <c r="C689" s="233" t="s">
        <v>554</v>
      </c>
      <c r="D689" s="233"/>
      <c r="E689" s="178">
        <v>23.65</v>
      </c>
      <c r="F689" s="179"/>
      <c r="G689" s="180"/>
      <c r="M689" s="181" t="s">
        <v>554</v>
      </c>
      <c r="O689" s="168"/>
    </row>
    <row r="690" spans="1:104" ht="12.75">
      <c r="A690" s="169">
        <v>251</v>
      </c>
      <c r="B690" s="170" t="s">
        <v>980</v>
      </c>
      <c r="C690" s="182" t="s">
        <v>981</v>
      </c>
      <c r="D690" s="172" t="s">
        <v>216</v>
      </c>
      <c r="E690" s="173">
        <v>6.2</v>
      </c>
      <c r="F690" s="174"/>
      <c r="G690" s="175"/>
      <c r="O690" s="168">
        <v>2</v>
      </c>
      <c r="AA690" s="143">
        <v>1</v>
      </c>
      <c r="AB690" s="143">
        <v>7</v>
      </c>
      <c r="AC690" s="143">
        <v>7</v>
      </c>
      <c r="AZ690" s="143">
        <v>2</v>
      </c>
      <c r="BA690" s="143">
        <f>IF(AZ690=1,G690,0)</f>
        <v>0</v>
      </c>
      <c r="BB690" s="143">
        <f>IF(AZ690=2,G690,0)</f>
        <v>0</v>
      </c>
      <c r="BC690" s="143">
        <f>IF(AZ690=3,G690,0)</f>
        <v>0</v>
      </c>
      <c r="BD690" s="143">
        <f>IF(AZ690=4,G690,0)</f>
        <v>0</v>
      </c>
      <c r="BE690" s="143">
        <f>IF(AZ690=5,G690,0)</f>
        <v>0</v>
      </c>
      <c r="CA690" s="168">
        <v>1</v>
      </c>
      <c r="CB690" s="168">
        <v>7</v>
      </c>
      <c r="CZ690" s="143">
        <v>0.00469</v>
      </c>
    </row>
    <row r="691" spans="1:15" ht="12.75" customHeight="1">
      <c r="A691" s="176"/>
      <c r="B691" s="177"/>
      <c r="C691" s="233" t="s">
        <v>982</v>
      </c>
      <c r="D691" s="233"/>
      <c r="E691" s="178">
        <v>2.8</v>
      </c>
      <c r="F691" s="179"/>
      <c r="G691" s="180"/>
      <c r="M691" s="181" t="s">
        <v>982</v>
      </c>
      <c r="O691" s="168"/>
    </row>
    <row r="692" spans="1:15" ht="12.75" customHeight="1">
      <c r="A692" s="176"/>
      <c r="B692" s="177"/>
      <c r="C692" s="233" t="s">
        <v>983</v>
      </c>
      <c r="D692" s="233"/>
      <c r="E692" s="178">
        <v>1.8</v>
      </c>
      <c r="F692" s="179"/>
      <c r="G692" s="180"/>
      <c r="M692" s="181" t="s">
        <v>983</v>
      </c>
      <c r="O692" s="168"/>
    </row>
    <row r="693" spans="1:15" ht="12.75" customHeight="1">
      <c r="A693" s="176"/>
      <c r="B693" s="177"/>
      <c r="C693" s="233" t="s">
        <v>556</v>
      </c>
      <c r="D693" s="233"/>
      <c r="E693" s="178">
        <v>1.6</v>
      </c>
      <c r="F693" s="179"/>
      <c r="G693" s="180"/>
      <c r="M693" s="181" t="s">
        <v>556</v>
      </c>
      <c r="O693" s="168"/>
    </row>
    <row r="694" spans="1:104" ht="22.5">
      <c r="A694" s="169">
        <v>252</v>
      </c>
      <c r="B694" s="170" t="s">
        <v>984</v>
      </c>
      <c r="C694" s="182" t="s">
        <v>985</v>
      </c>
      <c r="D694" s="172" t="s">
        <v>527</v>
      </c>
      <c r="E694" s="173">
        <v>17</v>
      </c>
      <c r="F694" s="174"/>
      <c r="G694" s="175"/>
      <c r="O694" s="168">
        <v>2</v>
      </c>
      <c r="AA694" s="143">
        <v>1</v>
      </c>
      <c r="AB694" s="143">
        <v>7</v>
      </c>
      <c r="AC694" s="143">
        <v>7</v>
      </c>
      <c r="AZ694" s="143">
        <v>2</v>
      </c>
      <c r="BA694" s="143">
        <f>IF(AZ694=1,G694,0)</f>
        <v>0</v>
      </c>
      <c r="BB694" s="143">
        <f>IF(AZ694=2,G694,0)</f>
        <v>0</v>
      </c>
      <c r="BC694" s="143">
        <f>IF(AZ694=3,G694,0)</f>
        <v>0</v>
      </c>
      <c r="BD694" s="143">
        <f>IF(AZ694=4,G694,0)</f>
        <v>0</v>
      </c>
      <c r="BE694" s="143">
        <f>IF(AZ694=5,G694,0)</f>
        <v>0</v>
      </c>
      <c r="CA694" s="168">
        <v>1</v>
      </c>
      <c r="CB694" s="168">
        <v>7</v>
      </c>
      <c r="CZ694" s="143">
        <v>0</v>
      </c>
    </row>
    <row r="695" spans="1:15" ht="12.75" customHeight="1">
      <c r="A695" s="176"/>
      <c r="B695" s="177"/>
      <c r="C695" s="233" t="s">
        <v>986</v>
      </c>
      <c r="D695" s="233"/>
      <c r="E695" s="178">
        <v>9</v>
      </c>
      <c r="F695" s="179"/>
      <c r="G695" s="180"/>
      <c r="M695" s="181" t="s">
        <v>986</v>
      </c>
      <c r="O695" s="168"/>
    </row>
    <row r="696" spans="1:15" ht="12.75" customHeight="1">
      <c r="A696" s="176"/>
      <c r="B696" s="177"/>
      <c r="C696" s="233" t="s">
        <v>987</v>
      </c>
      <c r="D696" s="233"/>
      <c r="E696" s="178">
        <v>8</v>
      </c>
      <c r="F696" s="179"/>
      <c r="G696" s="180"/>
      <c r="M696" s="181" t="s">
        <v>987</v>
      </c>
      <c r="O696" s="168"/>
    </row>
    <row r="697" spans="1:104" ht="22.5">
      <c r="A697" s="169">
        <v>253</v>
      </c>
      <c r="B697" s="170" t="s">
        <v>988</v>
      </c>
      <c r="C697" s="182" t="s">
        <v>989</v>
      </c>
      <c r="D697" s="172" t="s">
        <v>162</v>
      </c>
      <c r="E697" s="173">
        <v>14</v>
      </c>
      <c r="F697" s="174"/>
      <c r="G697" s="175"/>
      <c r="O697" s="168">
        <v>2</v>
      </c>
      <c r="AA697" s="143">
        <v>1</v>
      </c>
      <c r="AB697" s="143">
        <v>7</v>
      </c>
      <c r="AC697" s="143">
        <v>7</v>
      </c>
      <c r="AZ697" s="143">
        <v>2</v>
      </c>
      <c r="BA697" s="143">
        <f>IF(AZ697=1,G697,0)</f>
        <v>0</v>
      </c>
      <c r="BB697" s="143">
        <f>IF(AZ697=2,G697,0)</f>
        <v>0</v>
      </c>
      <c r="BC697" s="143">
        <f>IF(AZ697=3,G697,0)</f>
        <v>0</v>
      </c>
      <c r="BD697" s="143">
        <f>IF(AZ697=4,G697,0)</f>
        <v>0</v>
      </c>
      <c r="BE697" s="143">
        <f>IF(AZ697=5,G697,0)</f>
        <v>0</v>
      </c>
      <c r="CA697" s="168">
        <v>1</v>
      </c>
      <c r="CB697" s="168">
        <v>7</v>
      </c>
      <c r="CZ697" s="143">
        <v>0</v>
      </c>
    </row>
    <row r="698" spans="1:15" ht="12.75" customHeight="1">
      <c r="A698" s="176"/>
      <c r="B698" s="177"/>
      <c r="C698" s="233" t="s">
        <v>990</v>
      </c>
      <c r="D698" s="233"/>
      <c r="E698" s="178">
        <v>10</v>
      </c>
      <c r="F698" s="179"/>
      <c r="G698" s="180"/>
      <c r="M698" s="181" t="s">
        <v>990</v>
      </c>
      <c r="O698" s="168"/>
    </row>
    <row r="699" spans="1:15" ht="12.75" customHeight="1">
      <c r="A699" s="176"/>
      <c r="B699" s="177"/>
      <c r="C699" s="233" t="s">
        <v>991</v>
      </c>
      <c r="D699" s="233"/>
      <c r="E699" s="178">
        <v>4</v>
      </c>
      <c r="F699" s="179"/>
      <c r="G699" s="180"/>
      <c r="M699" s="181" t="s">
        <v>991</v>
      </c>
      <c r="O699" s="168"/>
    </row>
    <row r="700" spans="1:104" ht="12.75">
      <c r="A700" s="169">
        <v>254</v>
      </c>
      <c r="B700" s="170" t="s">
        <v>992</v>
      </c>
      <c r="C700" s="182" t="s">
        <v>993</v>
      </c>
      <c r="D700" s="172" t="s">
        <v>133</v>
      </c>
      <c r="E700" s="173">
        <v>0.156315</v>
      </c>
      <c r="F700" s="174"/>
      <c r="G700" s="175"/>
      <c r="O700" s="168">
        <v>2</v>
      </c>
      <c r="AA700" s="143">
        <v>7</v>
      </c>
      <c r="AB700" s="143">
        <v>1001</v>
      </c>
      <c r="AC700" s="143">
        <v>5</v>
      </c>
      <c r="AZ700" s="143">
        <v>2</v>
      </c>
      <c r="BA700" s="143">
        <f>IF(AZ700=1,G700,0)</f>
        <v>0</v>
      </c>
      <c r="BB700" s="143">
        <f>IF(AZ700=2,G700,0)</f>
        <v>0</v>
      </c>
      <c r="BC700" s="143">
        <f>IF(AZ700=3,G700,0)</f>
        <v>0</v>
      </c>
      <c r="BD700" s="143">
        <f>IF(AZ700=4,G700,0)</f>
        <v>0</v>
      </c>
      <c r="BE700" s="143">
        <f>IF(AZ700=5,G700,0)</f>
        <v>0</v>
      </c>
      <c r="CA700" s="168">
        <v>7</v>
      </c>
      <c r="CB700" s="168">
        <v>1001</v>
      </c>
      <c r="CZ700" s="143">
        <v>0</v>
      </c>
    </row>
    <row r="701" spans="1:57" ht="12.75">
      <c r="A701" s="184"/>
      <c r="B701" s="185" t="s">
        <v>254</v>
      </c>
      <c r="C701" s="186" t="str">
        <f>CONCATENATE(B687," ",C687)</f>
        <v>764 Konstrukce klempířské</v>
      </c>
      <c r="D701" s="187"/>
      <c r="E701" s="188"/>
      <c r="F701" s="189"/>
      <c r="G701" s="190"/>
      <c r="O701" s="168">
        <v>4</v>
      </c>
      <c r="BA701" s="191">
        <f>SUM(BA687:BA700)</f>
        <v>0</v>
      </c>
      <c r="BB701" s="191">
        <f>SUM(BB687:BB700)</f>
        <v>0</v>
      </c>
      <c r="BC701" s="191">
        <f>SUM(BC687:BC700)</f>
        <v>0</v>
      </c>
      <c r="BD701" s="191">
        <f>SUM(BD687:BD700)</f>
        <v>0</v>
      </c>
      <c r="BE701" s="191">
        <f>SUM(BE687:BE700)</f>
        <v>0</v>
      </c>
    </row>
    <row r="702" spans="1:15" ht="12.75">
      <c r="A702" s="161" t="s">
        <v>84</v>
      </c>
      <c r="B702" s="162" t="s">
        <v>994</v>
      </c>
      <c r="C702" s="163" t="s">
        <v>995</v>
      </c>
      <c r="D702" s="164"/>
      <c r="E702" s="165"/>
      <c r="F702" s="192"/>
      <c r="G702" s="193"/>
      <c r="H702" s="167"/>
      <c r="I702" s="167"/>
      <c r="O702" s="168">
        <v>1</v>
      </c>
    </row>
    <row r="703" spans="1:104" ht="22.5">
      <c r="A703" s="169">
        <v>255</v>
      </c>
      <c r="B703" s="170" t="s">
        <v>996</v>
      </c>
      <c r="C703" s="182" t="s">
        <v>997</v>
      </c>
      <c r="D703" s="172" t="s">
        <v>527</v>
      </c>
      <c r="E703" s="173">
        <v>1</v>
      </c>
      <c r="F703" s="174"/>
      <c r="G703" s="175"/>
      <c r="O703" s="168">
        <v>2</v>
      </c>
      <c r="AA703" s="143">
        <v>11</v>
      </c>
      <c r="AB703" s="143">
        <v>3</v>
      </c>
      <c r="AC703" s="143">
        <v>1</v>
      </c>
      <c r="AZ703" s="143">
        <v>2</v>
      </c>
      <c r="BA703" s="143">
        <f aca="true" t="shared" si="45" ref="BA703:BA709">IF(AZ703=1,G703,0)</f>
        <v>0</v>
      </c>
      <c r="BB703" s="143">
        <f aca="true" t="shared" si="46" ref="BB703:BB709">IF(AZ703=2,G703,0)</f>
        <v>0</v>
      </c>
      <c r="BC703" s="143">
        <f aca="true" t="shared" si="47" ref="BC703:BC709">IF(AZ703=3,G703,0)</f>
        <v>0</v>
      </c>
      <c r="BD703" s="143">
        <f aca="true" t="shared" si="48" ref="BD703:BD709">IF(AZ703=4,G703,0)</f>
        <v>0</v>
      </c>
      <c r="BE703" s="143">
        <f aca="true" t="shared" si="49" ref="BE703:BE709">IF(AZ703=5,G703,0)</f>
        <v>0</v>
      </c>
      <c r="CA703" s="168">
        <v>11</v>
      </c>
      <c r="CB703" s="168">
        <v>3</v>
      </c>
      <c r="CZ703" s="143">
        <v>0</v>
      </c>
    </row>
    <row r="704" spans="1:104" ht="22.5">
      <c r="A704" s="169">
        <v>256</v>
      </c>
      <c r="B704" s="170" t="s">
        <v>998</v>
      </c>
      <c r="C704" s="182" t="s">
        <v>999</v>
      </c>
      <c r="D704" s="172" t="s">
        <v>527</v>
      </c>
      <c r="E704" s="173">
        <v>1</v>
      </c>
      <c r="F704" s="174"/>
      <c r="G704" s="175"/>
      <c r="O704" s="168">
        <v>2</v>
      </c>
      <c r="AA704" s="143">
        <v>11</v>
      </c>
      <c r="AB704" s="143">
        <v>3</v>
      </c>
      <c r="AC704" s="143">
        <v>2</v>
      </c>
      <c r="AZ704" s="143">
        <v>2</v>
      </c>
      <c r="BA704" s="143">
        <f t="shared" si="45"/>
        <v>0</v>
      </c>
      <c r="BB704" s="143">
        <f t="shared" si="46"/>
        <v>0</v>
      </c>
      <c r="BC704" s="143">
        <f t="shared" si="47"/>
        <v>0</v>
      </c>
      <c r="BD704" s="143">
        <f t="shared" si="48"/>
        <v>0</v>
      </c>
      <c r="BE704" s="143">
        <f t="shared" si="49"/>
        <v>0</v>
      </c>
      <c r="CA704" s="168">
        <v>11</v>
      </c>
      <c r="CB704" s="168">
        <v>3</v>
      </c>
      <c r="CZ704" s="143">
        <v>0</v>
      </c>
    </row>
    <row r="705" spans="1:104" ht="12.75">
      <c r="A705" s="169">
        <v>257</v>
      </c>
      <c r="B705" s="170" t="s">
        <v>1000</v>
      </c>
      <c r="C705" s="182" t="s">
        <v>1001</v>
      </c>
      <c r="D705" s="172" t="s">
        <v>527</v>
      </c>
      <c r="E705" s="173">
        <v>1</v>
      </c>
      <c r="F705" s="174"/>
      <c r="G705" s="175"/>
      <c r="O705" s="168">
        <v>2</v>
      </c>
      <c r="AA705" s="143">
        <v>11</v>
      </c>
      <c r="AB705" s="143">
        <v>3</v>
      </c>
      <c r="AC705" s="143">
        <v>34</v>
      </c>
      <c r="AZ705" s="143">
        <v>2</v>
      </c>
      <c r="BA705" s="143">
        <f t="shared" si="45"/>
        <v>0</v>
      </c>
      <c r="BB705" s="143">
        <f t="shared" si="46"/>
        <v>0</v>
      </c>
      <c r="BC705" s="143">
        <f t="shared" si="47"/>
        <v>0</v>
      </c>
      <c r="BD705" s="143">
        <f t="shared" si="48"/>
        <v>0</v>
      </c>
      <c r="BE705" s="143">
        <f t="shared" si="49"/>
        <v>0</v>
      </c>
      <c r="CA705" s="168">
        <v>11</v>
      </c>
      <c r="CB705" s="168">
        <v>3</v>
      </c>
      <c r="CZ705" s="143">
        <v>0</v>
      </c>
    </row>
    <row r="706" spans="1:104" ht="22.5">
      <c r="A706" s="169">
        <v>258</v>
      </c>
      <c r="B706" s="170" t="s">
        <v>1002</v>
      </c>
      <c r="C706" s="182" t="s">
        <v>1003</v>
      </c>
      <c r="D706" s="172" t="s">
        <v>527</v>
      </c>
      <c r="E706" s="173">
        <v>3</v>
      </c>
      <c r="F706" s="174"/>
      <c r="G706" s="175"/>
      <c r="O706" s="168">
        <v>2</v>
      </c>
      <c r="AA706" s="143">
        <v>11</v>
      </c>
      <c r="AB706" s="143">
        <v>3</v>
      </c>
      <c r="AC706" s="143">
        <v>4</v>
      </c>
      <c r="AZ706" s="143">
        <v>2</v>
      </c>
      <c r="BA706" s="143">
        <f t="shared" si="45"/>
        <v>0</v>
      </c>
      <c r="BB706" s="143">
        <f t="shared" si="46"/>
        <v>0</v>
      </c>
      <c r="BC706" s="143">
        <f t="shared" si="47"/>
        <v>0</v>
      </c>
      <c r="BD706" s="143">
        <f t="shared" si="48"/>
        <v>0</v>
      </c>
      <c r="BE706" s="143">
        <f t="shared" si="49"/>
        <v>0</v>
      </c>
      <c r="CA706" s="168">
        <v>11</v>
      </c>
      <c r="CB706" s="168">
        <v>3</v>
      </c>
      <c r="CZ706" s="143">
        <v>0</v>
      </c>
    </row>
    <row r="707" spans="1:104" ht="22.5">
      <c r="A707" s="169">
        <v>259</v>
      </c>
      <c r="B707" s="170" t="s">
        <v>1004</v>
      </c>
      <c r="C707" s="182" t="s">
        <v>1005</v>
      </c>
      <c r="D707" s="172" t="s">
        <v>527</v>
      </c>
      <c r="E707" s="173">
        <v>2</v>
      </c>
      <c r="F707" s="174"/>
      <c r="G707" s="175"/>
      <c r="O707" s="168">
        <v>2</v>
      </c>
      <c r="AA707" s="143">
        <v>11</v>
      </c>
      <c r="AB707" s="143">
        <v>3</v>
      </c>
      <c r="AC707" s="143">
        <v>5</v>
      </c>
      <c r="AZ707" s="143">
        <v>2</v>
      </c>
      <c r="BA707" s="143">
        <f t="shared" si="45"/>
        <v>0</v>
      </c>
      <c r="BB707" s="143">
        <f t="shared" si="46"/>
        <v>0</v>
      </c>
      <c r="BC707" s="143">
        <f t="shared" si="47"/>
        <v>0</v>
      </c>
      <c r="BD707" s="143">
        <f t="shared" si="48"/>
        <v>0</v>
      </c>
      <c r="BE707" s="143">
        <f t="shared" si="49"/>
        <v>0</v>
      </c>
      <c r="CA707" s="168">
        <v>11</v>
      </c>
      <c r="CB707" s="168">
        <v>3</v>
      </c>
      <c r="CZ707" s="143">
        <v>0</v>
      </c>
    </row>
    <row r="708" spans="1:104" ht="22.5">
      <c r="A708" s="169">
        <v>260</v>
      </c>
      <c r="B708" s="170" t="s">
        <v>1006</v>
      </c>
      <c r="C708" s="182" t="s">
        <v>1007</v>
      </c>
      <c r="D708" s="172" t="s">
        <v>527</v>
      </c>
      <c r="E708" s="173">
        <v>4</v>
      </c>
      <c r="F708" s="174"/>
      <c r="G708" s="175"/>
      <c r="O708" s="168">
        <v>2</v>
      </c>
      <c r="AA708" s="143">
        <v>11</v>
      </c>
      <c r="AB708" s="143">
        <v>3</v>
      </c>
      <c r="AC708" s="143">
        <v>6</v>
      </c>
      <c r="AZ708" s="143">
        <v>2</v>
      </c>
      <c r="BA708" s="143">
        <f t="shared" si="45"/>
        <v>0</v>
      </c>
      <c r="BB708" s="143">
        <f t="shared" si="46"/>
        <v>0</v>
      </c>
      <c r="BC708" s="143">
        <f t="shared" si="47"/>
        <v>0</v>
      </c>
      <c r="BD708" s="143">
        <f t="shared" si="48"/>
        <v>0</v>
      </c>
      <c r="BE708" s="143">
        <f t="shared" si="49"/>
        <v>0</v>
      </c>
      <c r="CA708" s="168">
        <v>11</v>
      </c>
      <c r="CB708" s="168">
        <v>3</v>
      </c>
      <c r="CZ708" s="143">
        <v>0</v>
      </c>
    </row>
    <row r="709" spans="1:104" ht="22.5">
      <c r="A709" s="169">
        <v>261</v>
      </c>
      <c r="B709" s="170" t="s">
        <v>1008</v>
      </c>
      <c r="C709" s="182" t="s">
        <v>1009</v>
      </c>
      <c r="D709" s="172" t="s">
        <v>162</v>
      </c>
      <c r="E709" s="173">
        <v>14.01</v>
      </c>
      <c r="F709" s="174"/>
      <c r="G709" s="175"/>
      <c r="O709" s="168">
        <v>2</v>
      </c>
      <c r="AA709" s="143">
        <v>11</v>
      </c>
      <c r="AB709" s="143">
        <v>3</v>
      </c>
      <c r="AC709" s="143">
        <v>7</v>
      </c>
      <c r="AZ709" s="143">
        <v>2</v>
      </c>
      <c r="BA709" s="143">
        <f t="shared" si="45"/>
        <v>0</v>
      </c>
      <c r="BB709" s="143">
        <f t="shared" si="46"/>
        <v>0</v>
      </c>
      <c r="BC709" s="143">
        <f t="shared" si="47"/>
        <v>0</v>
      </c>
      <c r="BD709" s="143">
        <f t="shared" si="48"/>
        <v>0</v>
      </c>
      <c r="BE709" s="143">
        <f t="shared" si="49"/>
        <v>0</v>
      </c>
      <c r="CA709" s="168">
        <v>11</v>
      </c>
      <c r="CB709" s="168">
        <v>3</v>
      </c>
      <c r="CZ709" s="143">
        <v>0</v>
      </c>
    </row>
    <row r="710" spans="1:15" ht="12.75" customHeight="1">
      <c r="A710" s="176"/>
      <c r="B710" s="177"/>
      <c r="C710" s="233" t="s">
        <v>1010</v>
      </c>
      <c r="D710" s="233"/>
      <c r="E710" s="178">
        <v>5.2275</v>
      </c>
      <c r="F710" s="179"/>
      <c r="G710" s="180"/>
      <c r="M710" s="181" t="s">
        <v>1010</v>
      </c>
      <c r="O710" s="168"/>
    </row>
    <row r="711" spans="1:15" ht="12.75" customHeight="1">
      <c r="A711" s="176"/>
      <c r="B711" s="177"/>
      <c r="C711" s="233" t="s">
        <v>1011</v>
      </c>
      <c r="D711" s="233"/>
      <c r="E711" s="178">
        <v>13.2225</v>
      </c>
      <c r="F711" s="179"/>
      <c r="G711" s="180"/>
      <c r="M711" s="181" t="s">
        <v>1011</v>
      </c>
      <c r="O711" s="168"/>
    </row>
    <row r="712" spans="1:15" ht="12.75" customHeight="1">
      <c r="A712" s="176"/>
      <c r="B712" s="177"/>
      <c r="C712" s="233" t="s">
        <v>1012</v>
      </c>
      <c r="D712" s="233"/>
      <c r="E712" s="178">
        <v>-4.44</v>
      </c>
      <c r="F712" s="179"/>
      <c r="G712" s="180"/>
      <c r="M712" s="181" t="s">
        <v>1012</v>
      </c>
      <c r="O712" s="168"/>
    </row>
    <row r="713" spans="1:104" ht="22.5">
      <c r="A713" s="169">
        <v>262</v>
      </c>
      <c r="B713" s="170" t="s">
        <v>1013</v>
      </c>
      <c r="C713" s="182" t="s">
        <v>1014</v>
      </c>
      <c r="D713" s="172" t="s">
        <v>527</v>
      </c>
      <c r="E713" s="173">
        <v>4</v>
      </c>
      <c r="F713" s="174"/>
      <c r="G713" s="175"/>
      <c r="O713" s="168">
        <v>2</v>
      </c>
      <c r="AA713" s="143">
        <v>11</v>
      </c>
      <c r="AB713" s="143">
        <v>3</v>
      </c>
      <c r="AC713" s="143">
        <v>8</v>
      </c>
      <c r="AZ713" s="143">
        <v>2</v>
      </c>
      <c r="BA713" s="143">
        <f>IF(AZ713=1,G713,0)</f>
        <v>0</v>
      </c>
      <c r="BB713" s="143">
        <f>IF(AZ713=2,G713,0)</f>
        <v>0</v>
      </c>
      <c r="BC713" s="143">
        <f>IF(AZ713=3,G713,0)</f>
        <v>0</v>
      </c>
      <c r="BD713" s="143">
        <f>IF(AZ713=4,G713,0)</f>
        <v>0</v>
      </c>
      <c r="BE713" s="143">
        <f>IF(AZ713=5,G713,0)</f>
        <v>0</v>
      </c>
      <c r="CA713" s="168">
        <v>11</v>
      </c>
      <c r="CB713" s="168">
        <v>3</v>
      </c>
      <c r="CZ713" s="143">
        <v>0</v>
      </c>
    </row>
    <row r="714" spans="1:104" ht="22.5">
      <c r="A714" s="169">
        <v>263</v>
      </c>
      <c r="B714" s="170" t="s">
        <v>1015</v>
      </c>
      <c r="C714" s="182" t="s">
        <v>1016</v>
      </c>
      <c r="D714" s="172" t="s">
        <v>527</v>
      </c>
      <c r="E714" s="173">
        <v>5</v>
      </c>
      <c r="F714" s="174"/>
      <c r="G714" s="175"/>
      <c r="O714" s="168">
        <v>2</v>
      </c>
      <c r="AA714" s="143">
        <v>11</v>
      </c>
      <c r="AB714" s="143">
        <v>3</v>
      </c>
      <c r="AC714" s="143">
        <v>11</v>
      </c>
      <c r="AZ714" s="143">
        <v>2</v>
      </c>
      <c r="BA714" s="143">
        <f>IF(AZ714=1,G714,0)</f>
        <v>0</v>
      </c>
      <c r="BB714" s="143">
        <f>IF(AZ714=2,G714,0)</f>
        <v>0</v>
      </c>
      <c r="BC714" s="143">
        <f>IF(AZ714=3,G714,0)</f>
        <v>0</v>
      </c>
      <c r="BD714" s="143">
        <f>IF(AZ714=4,G714,0)</f>
        <v>0</v>
      </c>
      <c r="BE714" s="143">
        <f>IF(AZ714=5,G714,0)</f>
        <v>0</v>
      </c>
      <c r="CA714" s="168">
        <v>11</v>
      </c>
      <c r="CB714" s="168">
        <v>3</v>
      </c>
      <c r="CZ714" s="143">
        <v>0</v>
      </c>
    </row>
    <row r="715" spans="1:15" ht="12.75" customHeight="1">
      <c r="A715" s="176"/>
      <c r="B715" s="177"/>
      <c r="C715" s="233" t="s">
        <v>1017</v>
      </c>
      <c r="D715" s="233"/>
      <c r="E715" s="178">
        <v>1</v>
      </c>
      <c r="F715" s="179"/>
      <c r="G715" s="180"/>
      <c r="M715" s="181" t="s">
        <v>1017</v>
      </c>
      <c r="O715" s="168"/>
    </row>
    <row r="716" spans="1:15" ht="12.75" customHeight="1">
      <c r="A716" s="176"/>
      <c r="B716" s="177"/>
      <c r="C716" s="233" t="s">
        <v>1018</v>
      </c>
      <c r="D716" s="233"/>
      <c r="E716" s="178">
        <v>4</v>
      </c>
      <c r="F716" s="179"/>
      <c r="G716" s="180"/>
      <c r="M716" s="199">
        <v>0.5444444444444444</v>
      </c>
      <c r="O716" s="168"/>
    </row>
    <row r="717" spans="1:104" ht="22.5">
      <c r="A717" s="169">
        <v>264</v>
      </c>
      <c r="B717" s="170" t="s">
        <v>1019</v>
      </c>
      <c r="C717" s="182" t="s">
        <v>1020</v>
      </c>
      <c r="D717" s="172" t="s">
        <v>527</v>
      </c>
      <c r="E717" s="173">
        <v>7</v>
      </c>
      <c r="F717" s="174"/>
      <c r="G717" s="175"/>
      <c r="O717" s="168">
        <v>2</v>
      </c>
      <c r="AA717" s="143">
        <v>11</v>
      </c>
      <c r="AB717" s="143">
        <v>3</v>
      </c>
      <c r="AC717" s="143">
        <v>102</v>
      </c>
      <c r="AZ717" s="143">
        <v>2</v>
      </c>
      <c r="BA717" s="143">
        <f>IF(AZ717=1,G717,0)</f>
        <v>0</v>
      </c>
      <c r="BB717" s="143">
        <f>IF(AZ717=2,G717,0)</f>
        <v>0</v>
      </c>
      <c r="BC717" s="143">
        <f>IF(AZ717=3,G717,0)</f>
        <v>0</v>
      </c>
      <c r="BD717" s="143">
        <f>IF(AZ717=4,G717,0)</f>
        <v>0</v>
      </c>
      <c r="BE717" s="143">
        <f>IF(AZ717=5,G717,0)</f>
        <v>0</v>
      </c>
      <c r="CA717" s="168">
        <v>11</v>
      </c>
      <c r="CB717" s="168">
        <v>3</v>
      </c>
      <c r="CZ717" s="143">
        <v>0</v>
      </c>
    </row>
    <row r="718" spans="1:15" ht="12.75" customHeight="1">
      <c r="A718" s="176"/>
      <c r="B718" s="177"/>
      <c r="C718" s="233" t="s">
        <v>1021</v>
      </c>
      <c r="D718" s="233"/>
      <c r="E718" s="178">
        <v>7</v>
      </c>
      <c r="F718" s="179"/>
      <c r="G718" s="180"/>
      <c r="M718" s="181" t="s">
        <v>1021</v>
      </c>
      <c r="O718" s="168"/>
    </row>
    <row r="719" spans="1:104" ht="12.75">
      <c r="A719" s="169">
        <v>265</v>
      </c>
      <c r="B719" s="170" t="s">
        <v>1022</v>
      </c>
      <c r="C719" s="182" t="s">
        <v>1023</v>
      </c>
      <c r="D719" s="172" t="s">
        <v>527</v>
      </c>
      <c r="E719" s="173">
        <v>8</v>
      </c>
      <c r="F719" s="174"/>
      <c r="G719" s="175"/>
      <c r="O719" s="168">
        <v>2</v>
      </c>
      <c r="AA719" s="143">
        <v>11</v>
      </c>
      <c r="AB719" s="143">
        <v>3</v>
      </c>
      <c r="AC719" s="143">
        <v>103</v>
      </c>
      <c r="AZ719" s="143">
        <v>2</v>
      </c>
      <c r="BA719" s="143">
        <f>IF(AZ719=1,G719,0)</f>
        <v>0</v>
      </c>
      <c r="BB719" s="143">
        <f>IF(AZ719=2,G719,0)</f>
        <v>0</v>
      </c>
      <c r="BC719" s="143">
        <f>IF(AZ719=3,G719,0)</f>
        <v>0</v>
      </c>
      <c r="BD719" s="143">
        <f>IF(AZ719=4,G719,0)</f>
        <v>0</v>
      </c>
      <c r="BE719" s="143">
        <f>IF(AZ719=5,G719,0)</f>
        <v>0</v>
      </c>
      <c r="CA719" s="168">
        <v>11</v>
      </c>
      <c r="CB719" s="168">
        <v>3</v>
      </c>
      <c r="CZ719" s="143">
        <v>0</v>
      </c>
    </row>
    <row r="720" spans="1:15" ht="12.75" customHeight="1">
      <c r="A720" s="176"/>
      <c r="B720" s="177"/>
      <c r="C720" s="233" t="s">
        <v>1024</v>
      </c>
      <c r="D720" s="233"/>
      <c r="E720" s="178">
        <v>8</v>
      </c>
      <c r="F720" s="179"/>
      <c r="G720" s="180"/>
      <c r="M720" s="181" t="s">
        <v>1024</v>
      </c>
      <c r="O720" s="168"/>
    </row>
    <row r="721" spans="1:104" ht="22.5">
      <c r="A721" s="169">
        <v>266</v>
      </c>
      <c r="B721" s="170" t="s">
        <v>1025</v>
      </c>
      <c r="C721" s="182" t="s">
        <v>1026</v>
      </c>
      <c r="D721" s="172" t="s">
        <v>527</v>
      </c>
      <c r="E721" s="173">
        <v>1</v>
      </c>
      <c r="F721" s="174"/>
      <c r="G721" s="175"/>
      <c r="O721" s="168">
        <v>2</v>
      </c>
      <c r="AA721" s="143">
        <v>11</v>
      </c>
      <c r="AB721" s="143">
        <v>3</v>
      </c>
      <c r="AC721" s="143">
        <v>119</v>
      </c>
      <c r="AZ721" s="143">
        <v>2</v>
      </c>
      <c r="BA721" s="143">
        <f>IF(AZ721=1,G721,0)</f>
        <v>0</v>
      </c>
      <c r="BB721" s="143">
        <f>IF(AZ721=2,G721,0)</f>
        <v>0</v>
      </c>
      <c r="BC721" s="143">
        <f>IF(AZ721=3,G721,0)</f>
        <v>0</v>
      </c>
      <c r="BD721" s="143">
        <f>IF(AZ721=4,G721,0)</f>
        <v>0</v>
      </c>
      <c r="BE721" s="143">
        <f>IF(AZ721=5,G721,0)</f>
        <v>0</v>
      </c>
      <c r="CA721" s="168">
        <v>11</v>
      </c>
      <c r="CB721" s="168">
        <v>3</v>
      </c>
      <c r="CZ721" s="143">
        <v>0</v>
      </c>
    </row>
    <row r="722" spans="1:15" ht="12.75" customHeight="1">
      <c r="A722" s="176"/>
      <c r="B722" s="177"/>
      <c r="C722" s="233" t="s">
        <v>1027</v>
      </c>
      <c r="D722" s="233"/>
      <c r="E722" s="178">
        <v>1</v>
      </c>
      <c r="F722" s="179"/>
      <c r="G722" s="180"/>
      <c r="M722" s="181" t="s">
        <v>1027</v>
      </c>
      <c r="O722" s="168"/>
    </row>
    <row r="723" spans="1:104" ht="12.75">
      <c r="A723" s="169">
        <v>267</v>
      </c>
      <c r="B723" s="170" t="s">
        <v>1028</v>
      </c>
      <c r="C723" s="182" t="s">
        <v>1029</v>
      </c>
      <c r="D723" s="172" t="s">
        <v>89</v>
      </c>
      <c r="E723" s="173">
        <v>12</v>
      </c>
      <c r="F723" s="174"/>
      <c r="G723" s="175"/>
      <c r="O723" s="168">
        <v>2</v>
      </c>
      <c r="AA723" s="143">
        <v>1</v>
      </c>
      <c r="AB723" s="143">
        <v>7</v>
      </c>
      <c r="AC723" s="143">
        <v>7</v>
      </c>
      <c r="AZ723" s="143">
        <v>2</v>
      </c>
      <c r="BA723" s="143">
        <f>IF(AZ723=1,G723,0)</f>
        <v>0</v>
      </c>
      <c r="BB723" s="143">
        <f>IF(AZ723=2,G723,0)</f>
        <v>0</v>
      </c>
      <c r="BC723" s="143">
        <f>IF(AZ723=3,G723,0)</f>
        <v>0</v>
      </c>
      <c r="BD723" s="143">
        <f>IF(AZ723=4,G723,0)</f>
        <v>0</v>
      </c>
      <c r="BE723" s="143">
        <f>IF(AZ723=5,G723,0)</f>
        <v>0</v>
      </c>
      <c r="CA723" s="168">
        <v>1</v>
      </c>
      <c r="CB723" s="168">
        <v>7</v>
      </c>
      <c r="CZ723" s="143">
        <v>0</v>
      </c>
    </row>
    <row r="724" spans="1:15" ht="12.75" customHeight="1">
      <c r="A724" s="176"/>
      <c r="B724" s="177"/>
      <c r="C724" s="233" t="s">
        <v>1030</v>
      </c>
      <c r="D724" s="233"/>
      <c r="E724" s="178">
        <v>4</v>
      </c>
      <c r="F724" s="179"/>
      <c r="G724" s="180"/>
      <c r="M724" s="181" t="s">
        <v>1030</v>
      </c>
      <c r="O724" s="168"/>
    </row>
    <row r="725" spans="1:15" ht="12.75" customHeight="1">
      <c r="A725" s="176"/>
      <c r="B725" s="177"/>
      <c r="C725" s="233" t="s">
        <v>799</v>
      </c>
      <c r="D725" s="233"/>
      <c r="E725" s="178">
        <v>2</v>
      </c>
      <c r="F725" s="179"/>
      <c r="G725" s="180"/>
      <c r="M725" s="181" t="s">
        <v>799</v>
      </c>
      <c r="O725" s="168"/>
    </row>
    <row r="726" spans="1:15" ht="12.75" customHeight="1">
      <c r="A726" s="176"/>
      <c r="B726" s="177"/>
      <c r="C726" s="233" t="s">
        <v>1031</v>
      </c>
      <c r="D726" s="233"/>
      <c r="E726" s="178">
        <v>4</v>
      </c>
      <c r="F726" s="179"/>
      <c r="G726" s="180"/>
      <c r="M726" s="181" t="s">
        <v>1031</v>
      </c>
      <c r="O726" s="168"/>
    </row>
    <row r="727" spans="1:15" ht="12.75" customHeight="1">
      <c r="A727" s="176"/>
      <c r="B727" s="177"/>
      <c r="C727" s="233" t="s">
        <v>1032</v>
      </c>
      <c r="D727" s="233"/>
      <c r="E727" s="178">
        <v>2</v>
      </c>
      <c r="F727" s="179"/>
      <c r="G727" s="180"/>
      <c r="M727" s="181" t="s">
        <v>1032</v>
      </c>
      <c r="O727" s="168"/>
    </row>
    <row r="728" spans="1:104" ht="22.5">
      <c r="A728" s="169">
        <v>268</v>
      </c>
      <c r="B728" s="170" t="s">
        <v>1033</v>
      </c>
      <c r="C728" s="182" t="s">
        <v>1034</v>
      </c>
      <c r="D728" s="172" t="s">
        <v>89</v>
      </c>
      <c r="E728" s="173">
        <v>27</v>
      </c>
      <c r="F728" s="174"/>
      <c r="G728" s="175"/>
      <c r="O728" s="168">
        <v>2</v>
      </c>
      <c r="AA728" s="143">
        <v>1</v>
      </c>
      <c r="AB728" s="143">
        <v>7</v>
      </c>
      <c r="AC728" s="143">
        <v>7</v>
      </c>
      <c r="AZ728" s="143">
        <v>2</v>
      </c>
      <c r="BA728" s="143">
        <f>IF(AZ728=1,G728,0)</f>
        <v>0</v>
      </c>
      <c r="BB728" s="143">
        <f>IF(AZ728=2,G728,0)</f>
        <v>0</v>
      </c>
      <c r="BC728" s="143">
        <f>IF(AZ728=3,G728,0)</f>
        <v>0</v>
      </c>
      <c r="BD728" s="143">
        <f>IF(AZ728=4,G728,0)</f>
        <v>0</v>
      </c>
      <c r="BE728" s="143">
        <f>IF(AZ728=5,G728,0)</f>
        <v>0</v>
      </c>
      <c r="CA728" s="168">
        <v>1</v>
      </c>
      <c r="CB728" s="168">
        <v>7</v>
      </c>
      <c r="CZ728" s="143">
        <v>0.0004</v>
      </c>
    </row>
    <row r="729" spans="1:15" ht="12.75" customHeight="1">
      <c r="A729" s="176"/>
      <c r="B729" s="177"/>
      <c r="C729" s="233" t="s">
        <v>1035</v>
      </c>
      <c r="D729" s="233"/>
      <c r="E729" s="178">
        <v>19</v>
      </c>
      <c r="F729" s="179"/>
      <c r="G729" s="180"/>
      <c r="M729" s="181" t="s">
        <v>1035</v>
      </c>
      <c r="O729" s="168"/>
    </row>
    <row r="730" spans="1:15" ht="12.75" customHeight="1">
      <c r="A730" s="176"/>
      <c r="B730" s="177"/>
      <c r="C730" s="233" t="s">
        <v>1036</v>
      </c>
      <c r="D730" s="233"/>
      <c r="E730" s="178">
        <v>2</v>
      </c>
      <c r="F730" s="179"/>
      <c r="G730" s="180"/>
      <c r="M730" s="181" t="s">
        <v>1036</v>
      </c>
      <c r="O730" s="168"/>
    </row>
    <row r="731" spans="1:15" ht="12.75" customHeight="1">
      <c r="A731" s="176"/>
      <c r="B731" s="177"/>
      <c r="C731" s="233" t="s">
        <v>1037</v>
      </c>
      <c r="D731" s="233"/>
      <c r="E731" s="178">
        <v>4</v>
      </c>
      <c r="F731" s="179"/>
      <c r="G731" s="180"/>
      <c r="M731" s="181" t="s">
        <v>1037</v>
      </c>
      <c r="O731" s="168"/>
    </row>
    <row r="732" spans="1:15" ht="12.75" customHeight="1">
      <c r="A732" s="176"/>
      <c r="B732" s="177"/>
      <c r="C732" s="233" t="s">
        <v>1038</v>
      </c>
      <c r="D732" s="233"/>
      <c r="E732" s="178">
        <v>2</v>
      </c>
      <c r="F732" s="179"/>
      <c r="G732" s="180"/>
      <c r="M732" s="181" t="s">
        <v>1038</v>
      </c>
      <c r="O732" s="168"/>
    </row>
    <row r="733" spans="1:104" ht="12.75">
      <c r="A733" s="169">
        <v>269</v>
      </c>
      <c r="B733" s="170" t="s">
        <v>1039</v>
      </c>
      <c r="C733" s="182" t="s">
        <v>1040</v>
      </c>
      <c r="D733" s="172" t="s">
        <v>89</v>
      </c>
      <c r="E733" s="173">
        <v>24</v>
      </c>
      <c r="F733" s="174"/>
      <c r="G733" s="175"/>
      <c r="O733" s="168">
        <v>2</v>
      </c>
      <c r="AA733" s="143">
        <v>1</v>
      </c>
      <c r="AB733" s="143">
        <v>7</v>
      </c>
      <c r="AC733" s="143">
        <v>7</v>
      </c>
      <c r="AZ733" s="143">
        <v>2</v>
      </c>
      <c r="BA733" s="143">
        <f>IF(AZ733=1,G733,0)</f>
        <v>0</v>
      </c>
      <c r="BB733" s="143">
        <f>IF(AZ733=2,G733,0)</f>
        <v>0</v>
      </c>
      <c r="BC733" s="143">
        <f>IF(AZ733=3,G733,0)</f>
        <v>0</v>
      </c>
      <c r="BD733" s="143">
        <f>IF(AZ733=4,G733,0)</f>
        <v>0</v>
      </c>
      <c r="BE733" s="143">
        <f>IF(AZ733=5,G733,0)</f>
        <v>0</v>
      </c>
      <c r="CA733" s="168">
        <v>1</v>
      </c>
      <c r="CB733" s="168">
        <v>7</v>
      </c>
      <c r="CZ733" s="143">
        <v>3E-05</v>
      </c>
    </row>
    <row r="734" spans="1:104" ht="12.75">
      <c r="A734" s="169">
        <v>270</v>
      </c>
      <c r="B734" s="170" t="s">
        <v>1041</v>
      </c>
      <c r="C734" s="182" t="s">
        <v>1042</v>
      </c>
      <c r="D734" s="172" t="s">
        <v>89</v>
      </c>
      <c r="E734" s="173">
        <v>11</v>
      </c>
      <c r="F734" s="174"/>
      <c r="G734" s="175"/>
      <c r="O734" s="168">
        <v>2</v>
      </c>
      <c r="AA734" s="143">
        <v>1</v>
      </c>
      <c r="AB734" s="143">
        <v>7</v>
      </c>
      <c r="AC734" s="143">
        <v>7</v>
      </c>
      <c r="AZ734" s="143">
        <v>2</v>
      </c>
      <c r="BA734" s="143">
        <f>IF(AZ734=1,G734,0)</f>
        <v>0</v>
      </c>
      <c r="BB734" s="143">
        <f>IF(AZ734=2,G734,0)</f>
        <v>0</v>
      </c>
      <c r="BC734" s="143">
        <f>IF(AZ734=3,G734,0)</f>
        <v>0</v>
      </c>
      <c r="BD734" s="143">
        <f>IF(AZ734=4,G734,0)</f>
        <v>0</v>
      </c>
      <c r="BE734" s="143">
        <f>IF(AZ734=5,G734,0)</f>
        <v>0</v>
      </c>
      <c r="CA734" s="168">
        <v>1</v>
      </c>
      <c r="CB734" s="168">
        <v>7</v>
      </c>
      <c r="CZ734" s="143">
        <v>1E-05</v>
      </c>
    </row>
    <row r="735" spans="1:15" ht="12.75" customHeight="1">
      <c r="A735" s="176"/>
      <c r="B735" s="177"/>
      <c r="C735" s="233" t="s">
        <v>1043</v>
      </c>
      <c r="D735" s="233"/>
      <c r="E735" s="178">
        <v>11</v>
      </c>
      <c r="F735" s="179"/>
      <c r="G735" s="180"/>
      <c r="M735" s="181" t="s">
        <v>1043</v>
      </c>
      <c r="O735" s="168"/>
    </row>
    <row r="736" spans="1:104" ht="12.75">
      <c r="A736" s="169">
        <v>271</v>
      </c>
      <c r="B736" s="170" t="s">
        <v>1044</v>
      </c>
      <c r="C736" s="182" t="s">
        <v>1045</v>
      </c>
      <c r="D736" s="172" t="s">
        <v>89</v>
      </c>
      <c r="E736" s="173">
        <v>25</v>
      </c>
      <c r="F736" s="174"/>
      <c r="G736" s="175"/>
      <c r="O736" s="168">
        <v>2</v>
      </c>
      <c r="AA736" s="143">
        <v>1</v>
      </c>
      <c r="AB736" s="143">
        <v>7</v>
      </c>
      <c r="AC736" s="143">
        <v>7</v>
      </c>
      <c r="AZ736" s="143">
        <v>2</v>
      </c>
      <c r="BA736" s="143">
        <f>IF(AZ736=1,G736,0)</f>
        <v>0</v>
      </c>
      <c r="BB736" s="143">
        <f>IF(AZ736=2,G736,0)</f>
        <v>0</v>
      </c>
      <c r="BC736" s="143">
        <f>IF(AZ736=3,G736,0)</f>
        <v>0</v>
      </c>
      <c r="BD736" s="143">
        <f>IF(AZ736=4,G736,0)</f>
        <v>0</v>
      </c>
      <c r="BE736" s="143">
        <f>IF(AZ736=5,G736,0)</f>
        <v>0</v>
      </c>
      <c r="CA736" s="168">
        <v>1</v>
      </c>
      <c r="CB736" s="168">
        <v>7</v>
      </c>
      <c r="CZ736" s="143">
        <v>2E-05</v>
      </c>
    </row>
    <row r="737" spans="1:15" ht="12.75" customHeight="1">
      <c r="A737" s="176"/>
      <c r="B737" s="177"/>
      <c r="C737" s="233" t="s">
        <v>1046</v>
      </c>
      <c r="D737" s="233"/>
      <c r="E737" s="178">
        <v>25</v>
      </c>
      <c r="F737" s="179"/>
      <c r="G737" s="180"/>
      <c r="M737" s="181" t="s">
        <v>1046</v>
      </c>
      <c r="O737" s="168"/>
    </row>
    <row r="738" spans="1:104" ht="12.75">
      <c r="A738" s="169">
        <v>272</v>
      </c>
      <c r="B738" s="170" t="s">
        <v>1047</v>
      </c>
      <c r="C738" s="182" t="s">
        <v>1048</v>
      </c>
      <c r="D738" s="172" t="s">
        <v>89</v>
      </c>
      <c r="E738" s="173">
        <v>4</v>
      </c>
      <c r="F738" s="174"/>
      <c r="G738" s="175"/>
      <c r="O738" s="168">
        <v>2</v>
      </c>
      <c r="AA738" s="143">
        <v>1</v>
      </c>
      <c r="AB738" s="143">
        <v>7</v>
      </c>
      <c r="AC738" s="143">
        <v>7</v>
      </c>
      <c r="AZ738" s="143">
        <v>2</v>
      </c>
      <c r="BA738" s="143">
        <f>IF(AZ738=1,G738,0)</f>
        <v>0</v>
      </c>
      <c r="BB738" s="143">
        <f>IF(AZ738=2,G738,0)</f>
        <v>0</v>
      </c>
      <c r="BC738" s="143">
        <f>IF(AZ738=3,G738,0)</f>
        <v>0</v>
      </c>
      <c r="BD738" s="143">
        <f>IF(AZ738=4,G738,0)</f>
        <v>0</v>
      </c>
      <c r="BE738" s="143">
        <f>IF(AZ738=5,G738,0)</f>
        <v>0</v>
      </c>
      <c r="CA738" s="168">
        <v>1</v>
      </c>
      <c r="CB738" s="168">
        <v>7</v>
      </c>
      <c r="CZ738" s="143">
        <v>0</v>
      </c>
    </row>
    <row r="739" spans="1:104" ht="22.5">
      <c r="A739" s="169">
        <v>273</v>
      </c>
      <c r="B739" s="170" t="s">
        <v>1049</v>
      </c>
      <c r="C739" s="182" t="s">
        <v>1050</v>
      </c>
      <c r="D739" s="172" t="s">
        <v>89</v>
      </c>
      <c r="E739" s="173">
        <v>2</v>
      </c>
      <c r="F739" s="174"/>
      <c r="G739" s="175"/>
      <c r="O739" s="168">
        <v>2</v>
      </c>
      <c r="AA739" s="143">
        <v>3</v>
      </c>
      <c r="AB739" s="143">
        <v>7</v>
      </c>
      <c r="AC739" s="143">
        <v>61161713</v>
      </c>
      <c r="AZ739" s="143">
        <v>2</v>
      </c>
      <c r="BA739" s="143">
        <f>IF(AZ739=1,G739,0)</f>
        <v>0</v>
      </c>
      <c r="BB739" s="143">
        <f>IF(AZ739=2,G739,0)</f>
        <v>0</v>
      </c>
      <c r="BC739" s="143">
        <f>IF(AZ739=3,G739,0)</f>
        <v>0</v>
      </c>
      <c r="BD739" s="143">
        <f>IF(AZ739=4,G739,0)</f>
        <v>0</v>
      </c>
      <c r="BE739" s="143">
        <f>IF(AZ739=5,G739,0)</f>
        <v>0</v>
      </c>
      <c r="CA739" s="168">
        <v>3</v>
      </c>
      <c r="CB739" s="168">
        <v>7</v>
      </c>
      <c r="CZ739" s="143">
        <v>0.016</v>
      </c>
    </row>
    <row r="740" spans="1:15" ht="12.75" customHeight="1">
      <c r="A740" s="176"/>
      <c r="B740" s="177"/>
      <c r="C740" s="233" t="s">
        <v>1051</v>
      </c>
      <c r="D740" s="233"/>
      <c r="E740" s="178">
        <v>2</v>
      </c>
      <c r="F740" s="179"/>
      <c r="G740" s="180"/>
      <c r="M740" s="181" t="s">
        <v>1051</v>
      </c>
      <c r="O740" s="168"/>
    </row>
    <row r="741" spans="1:104" ht="22.5">
      <c r="A741" s="169">
        <v>274</v>
      </c>
      <c r="B741" s="170" t="s">
        <v>1052</v>
      </c>
      <c r="C741" s="182" t="s">
        <v>1053</v>
      </c>
      <c r="D741" s="172" t="s">
        <v>89</v>
      </c>
      <c r="E741" s="173">
        <v>8</v>
      </c>
      <c r="F741" s="174"/>
      <c r="G741" s="175"/>
      <c r="O741" s="168">
        <v>2</v>
      </c>
      <c r="AA741" s="143">
        <v>3</v>
      </c>
      <c r="AB741" s="143">
        <v>7</v>
      </c>
      <c r="AC741" s="143">
        <v>61161717</v>
      </c>
      <c r="AZ741" s="143">
        <v>2</v>
      </c>
      <c r="BA741" s="143">
        <f>IF(AZ741=1,G741,0)</f>
        <v>0</v>
      </c>
      <c r="BB741" s="143">
        <f>IF(AZ741=2,G741,0)</f>
        <v>0</v>
      </c>
      <c r="BC741" s="143">
        <f>IF(AZ741=3,G741,0)</f>
        <v>0</v>
      </c>
      <c r="BD741" s="143">
        <f>IF(AZ741=4,G741,0)</f>
        <v>0</v>
      </c>
      <c r="BE741" s="143">
        <f>IF(AZ741=5,G741,0)</f>
        <v>0</v>
      </c>
      <c r="CA741" s="168">
        <v>3</v>
      </c>
      <c r="CB741" s="168">
        <v>7</v>
      </c>
      <c r="CZ741" s="143">
        <v>0.018</v>
      </c>
    </row>
    <row r="742" spans="1:15" ht="12.75" customHeight="1">
      <c r="A742" s="176"/>
      <c r="B742" s="177"/>
      <c r="C742" s="233" t="s">
        <v>1054</v>
      </c>
      <c r="D742" s="233"/>
      <c r="E742" s="178">
        <v>4</v>
      </c>
      <c r="F742" s="179"/>
      <c r="G742" s="180"/>
      <c r="M742" s="181" t="s">
        <v>1054</v>
      </c>
      <c r="O742" s="168"/>
    </row>
    <row r="743" spans="1:15" ht="12.75" customHeight="1">
      <c r="A743" s="176"/>
      <c r="B743" s="177"/>
      <c r="C743" s="233" t="s">
        <v>1055</v>
      </c>
      <c r="D743" s="233"/>
      <c r="E743" s="178">
        <v>4</v>
      </c>
      <c r="F743" s="179"/>
      <c r="G743" s="180"/>
      <c r="M743" s="181" t="s">
        <v>1055</v>
      </c>
      <c r="O743" s="168"/>
    </row>
    <row r="744" spans="1:104" ht="22.5">
      <c r="A744" s="169">
        <v>275</v>
      </c>
      <c r="B744" s="170" t="s">
        <v>1056</v>
      </c>
      <c r="C744" s="182" t="s">
        <v>1057</v>
      </c>
      <c r="D744" s="172" t="s">
        <v>89</v>
      </c>
      <c r="E744" s="173">
        <v>22</v>
      </c>
      <c r="F744" s="174"/>
      <c r="G744" s="175"/>
      <c r="O744" s="168">
        <v>2</v>
      </c>
      <c r="AA744" s="143">
        <v>3</v>
      </c>
      <c r="AB744" s="143">
        <v>7</v>
      </c>
      <c r="AC744" s="143">
        <v>61161721</v>
      </c>
      <c r="AZ744" s="143">
        <v>2</v>
      </c>
      <c r="BA744" s="143">
        <f>IF(AZ744=1,G744,0)</f>
        <v>0</v>
      </c>
      <c r="BB744" s="143">
        <f>IF(AZ744=2,G744,0)</f>
        <v>0</v>
      </c>
      <c r="BC744" s="143">
        <f>IF(AZ744=3,G744,0)</f>
        <v>0</v>
      </c>
      <c r="BD744" s="143">
        <f>IF(AZ744=4,G744,0)</f>
        <v>0</v>
      </c>
      <c r="BE744" s="143">
        <f>IF(AZ744=5,G744,0)</f>
        <v>0</v>
      </c>
      <c r="CA744" s="168">
        <v>3</v>
      </c>
      <c r="CB744" s="168">
        <v>7</v>
      </c>
      <c r="CZ744" s="143">
        <v>0.02</v>
      </c>
    </row>
    <row r="745" spans="1:15" ht="12.75" customHeight="1">
      <c r="A745" s="176"/>
      <c r="B745" s="177"/>
      <c r="C745" s="233" t="s">
        <v>1058</v>
      </c>
      <c r="D745" s="233"/>
      <c r="E745" s="178">
        <v>2</v>
      </c>
      <c r="F745" s="179"/>
      <c r="G745" s="180"/>
      <c r="M745" s="181" t="s">
        <v>1058</v>
      </c>
      <c r="O745" s="168"/>
    </row>
    <row r="746" spans="1:15" ht="12.75" customHeight="1">
      <c r="A746" s="176"/>
      <c r="B746" s="177"/>
      <c r="C746" s="233" t="s">
        <v>1059</v>
      </c>
      <c r="D746" s="233"/>
      <c r="E746" s="178">
        <v>19</v>
      </c>
      <c r="F746" s="179"/>
      <c r="G746" s="180"/>
      <c r="M746" s="181" t="s">
        <v>1059</v>
      </c>
      <c r="O746" s="168"/>
    </row>
    <row r="747" spans="1:15" ht="12.75" customHeight="1">
      <c r="A747" s="176"/>
      <c r="B747" s="177"/>
      <c r="C747" s="233" t="s">
        <v>394</v>
      </c>
      <c r="D747" s="233"/>
      <c r="E747" s="178">
        <v>1</v>
      </c>
      <c r="F747" s="179"/>
      <c r="G747" s="180"/>
      <c r="M747" s="181" t="s">
        <v>394</v>
      </c>
      <c r="O747" s="168"/>
    </row>
    <row r="748" spans="1:104" ht="22.5">
      <c r="A748" s="169">
        <v>276</v>
      </c>
      <c r="B748" s="170" t="s">
        <v>1060</v>
      </c>
      <c r="C748" s="182" t="s">
        <v>1061</v>
      </c>
      <c r="D748" s="172" t="s">
        <v>89</v>
      </c>
      <c r="E748" s="173">
        <v>13</v>
      </c>
      <c r="F748" s="174"/>
      <c r="G748" s="175"/>
      <c r="O748" s="168">
        <v>2</v>
      </c>
      <c r="AA748" s="143">
        <v>3</v>
      </c>
      <c r="AB748" s="143">
        <v>7</v>
      </c>
      <c r="AC748" s="143">
        <v>61161725</v>
      </c>
      <c r="AZ748" s="143">
        <v>2</v>
      </c>
      <c r="BA748" s="143">
        <f>IF(AZ748=1,G748,0)</f>
        <v>0</v>
      </c>
      <c r="BB748" s="143">
        <f>IF(AZ748=2,G748,0)</f>
        <v>0</v>
      </c>
      <c r="BC748" s="143">
        <f>IF(AZ748=3,G748,0)</f>
        <v>0</v>
      </c>
      <c r="BD748" s="143">
        <f>IF(AZ748=4,G748,0)</f>
        <v>0</v>
      </c>
      <c r="BE748" s="143">
        <f>IF(AZ748=5,G748,0)</f>
        <v>0</v>
      </c>
      <c r="CA748" s="168">
        <v>3</v>
      </c>
      <c r="CB748" s="168">
        <v>7</v>
      </c>
      <c r="CZ748" s="143">
        <v>0.022</v>
      </c>
    </row>
    <row r="749" spans="1:15" ht="12.75" customHeight="1">
      <c r="A749" s="176"/>
      <c r="B749" s="177"/>
      <c r="C749" s="233" t="s">
        <v>1062</v>
      </c>
      <c r="D749" s="233"/>
      <c r="E749" s="178">
        <v>2</v>
      </c>
      <c r="F749" s="179"/>
      <c r="G749" s="180"/>
      <c r="M749" s="181" t="s">
        <v>1062</v>
      </c>
      <c r="O749" s="168"/>
    </row>
    <row r="750" spans="1:15" ht="12.75" customHeight="1">
      <c r="A750" s="176"/>
      <c r="B750" s="177"/>
      <c r="C750" s="233" t="s">
        <v>1063</v>
      </c>
      <c r="D750" s="233"/>
      <c r="E750" s="178">
        <v>4</v>
      </c>
      <c r="F750" s="179"/>
      <c r="G750" s="180"/>
      <c r="M750" s="181" t="s">
        <v>1063</v>
      </c>
      <c r="O750" s="168"/>
    </row>
    <row r="751" spans="1:15" ht="12.75" customHeight="1">
      <c r="A751" s="176"/>
      <c r="B751" s="177"/>
      <c r="C751" s="233" t="s">
        <v>1064</v>
      </c>
      <c r="D751" s="233"/>
      <c r="E751" s="178">
        <v>2</v>
      </c>
      <c r="F751" s="179"/>
      <c r="G751" s="180"/>
      <c r="M751" s="181" t="s">
        <v>1064</v>
      </c>
      <c r="O751" s="168"/>
    </row>
    <row r="752" spans="1:15" ht="12.75" customHeight="1">
      <c r="A752" s="176"/>
      <c r="B752" s="177"/>
      <c r="C752" s="233" t="s">
        <v>393</v>
      </c>
      <c r="D752" s="233"/>
      <c r="E752" s="178">
        <v>5</v>
      </c>
      <c r="F752" s="179"/>
      <c r="G752" s="180"/>
      <c r="M752" s="181" t="s">
        <v>393</v>
      </c>
      <c r="O752" s="168"/>
    </row>
    <row r="753" spans="1:104" ht="12.75">
      <c r="A753" s="169">
        <v>277</v>
      </c>
      <c r="B753" s="170" t="s">
        <v>1065</v>
      </c>
      <c r="C753" s="182" t="s">
        <v>1066</v>
      </c>
      <c r="D753" s="172" t="s">
        <v>89</v>
      </c>
      <c r="E753" s="173">
        <v>17</v>
      </c>
      <c r="F753" s="174"/>
      <c r="G753" s="175"/>
      <c r="O753" s="168">
        <v>2</v>
      </c>
      <c r="AA753" s="143">
        <v>3</v>
      </c>
      <c r="AB753" s="143">
        <v>7</v>
      </c>
      <c r="AC753" s="143" t="s">
        <v>1065</v>
      </c>
      <c r="AZ753" s="143">
        <v>2</v>
      </c>
      <c r="BA753" s="143">
        <f>IF(AZ753=1,G753,0)</f>
        <v>0</v>
      </c>
      <c r="BB753" s="143">
        <f>IF(AZ753=2,G753,0)</f>
        <v>0</v>
      </c>
      <c r="BC753" s="143">
        <f>IF(AZ753=3,G753,0)</f>
        <v>0</v>
      </c>
      <c r="BD753" s="143">
        <f>IF(AZ753=4,G753,0)</f>
        <v>0</v>
      </c>
      <c r="BE753" s="143">
        <f>IF(AZ753=5,G753,0)</f>
        <v>0</v>
      </c>
      <c r="CA753" s="168">
        <v>3</v>
      </c>
      <c r="CB753" s="168">
        <v>7</v>
      </c>
      <c r="CZ753" s="143">
        <v>0.02</v>
      </c>
    </row>
    <row r="754" spans="1:15" ht="12.75" customHeight="1">
      <c r="A754" s="176"/>
      <c r="B754" s="177"/>
      <c r="C754" s="233" t="s">
        <v>1067</v>
      </c>
      <c r="D754" s="233"/>
      <c r="E754" s="178">
        <v>0</v>
      </c>
      <c r="F754" s="179"/>
      <c r="G754" s="180"/>
      <c r="M754" s="181" t="s">
        <v>1067</v>
      </c>
      <c r="O754" s="168"/>
    </row>
    <row r="755" spans="1:15" ht="12.75" customHeight="1">
      <c r="A755" s="176"/>
      <c r="B755" s="177"/>
      <c r="C755" s="233" t="s">
        <v>1068</v>
      </c>
      <c r="D755" s="233"/>
      <c r="E755" s="178">
        <v>17</v>
      </c>
      <c r="F755" s="179"/>
      <c r="G755" s="180"/>
      <c r="M755" s="181" t="s">
        <v>1068</v>
      </c>
      <c r="O755" s="168"/>
    </row>
    <row r="756" spans="1:104" ht="12.75">
      <c r="A756" s="169">
        <v>278</v>
      </c>
      <c r="B756" s="170" t="s">
        <v>1069</v>
      </c>
      <c r="C756" s="182" t="s">
        <v>1070</v>
      </c>
      <c r="D756" s="172" t="s">
        <v>89</v>
      </c>
      <c r="E756" s="173">
        <v>8</v>
      </c>
      <c r="F756" s="174"/>
      <c r="G756" s="175"/>
      <c r="O756" s="168">
        <v>2</v>
      </c>
      <c r="AA756" s="143">
        <v>3</v>
      </c>
      <c r="AB756" s="143">
        <v>7</v>
      </c>
      <c r="AC756" s="143" t="s">
        <v>1069</v>
      </c>
      <c r="AZ756" s="143">
        <v>2</v>
      </c>
      <c r="BA756" s="143">
        <f>IF(AZ756=1,G756,0)</f>
        <v>0</v>
      </c>
      <c r="BB756" s="143">
        <f>IF(AZ756=2,G756,0)</f>
        <v>0</v>
      </c>
      <c r="BC756" s="143">
        <f>IF(AZ756=3,G756,0)</f>
        <v>0</v>
      </c>
      <c r="BD756" s="143">
        <f>IF(AZ756=4,G756,0)</f>
        <v>0</v>
      </c>
      <c r="BE756" s="143">
        <f>IF(AZ756=5,G756,0)</f>
        <v>0</v>
      </c>
      <c r="CA756" s="168">
        <v>3</v>
      </c>
      <c r="CB756" s="168">
        <v>7</v>
      </c>
      <c r="CZ756" s="143">
        <v>0.02</v>
      </c>
    </row>
    <row r="757" spans="1:15" ht="12.75" customHeight="1">
      <c r="A757" s="176"/>
      <c r="B757" s="177"/>
      <c r="C757" s="233" t="s">
        <v>1071</v>
      </c>
      <c r="D757" s="233"/>
      <c r="E757" s="178">
        <v>0</v>
      </c>
      <c r="F757" s="179"/>
      <c r="G757" s="180"/>
      <c r="M757" s="181" t="s">
        <v>1071</v>
      </c>
      <c r="O757" s="168"/>
    </row>
    <row r="758" spans="1:15" ht="12.75" customHeight="1">
      <c r="A758" s="176"/>
      <c r="B758" s="177"/>
      <c r="C758" s="233" t="s">
        <v>1036</v>
      </c>
      <c r="D758" s="233"/>
      <c r="E758" s="178">
        <v>2</v>
      </c>
      <c r="F758" s="179"/>
      <c r="G758" s="180"/>
      <c r="M758" s="181" t="s">
        <v>1036</v>
      </c>
      <c r="O758" s="168"/>
    </row>
    <row r="759" spans="1:15" ht="12.75" customHeight="1">
      <c r="A759" s="176"/>
      <c r="B759" s="177"/>
      <c r="C759" s="233" t="s">
        <v>1037</v>
      </c>
      <c r="D759" s="233"/>
      <c r="E759" s="178">
        <v>4</v>
      </c>
      <c r="F759" s="179"/>
      <c r="G759" s="180"/>
      <c r="M759" s="181" t="s">
        <v>1037</v>
      </c>
      <c r="O759" s="168"/>
    </row>
    <row r="760" spans="1:15" ht="12.75" customHeight="1">
      <c r="A760" s="176"/>
      <c r="B760" s="177"/>
      <c r="C760" s="233" t="s">
        <v>1064</v>
      </c>
      <c r="D760" s="233"/>
      <c r="E760" s="178">
        <v>2</v>
      </c>
      <c r="F760" s="179"/>
      <c r="G760" s="180"/>
      <c r="M760" s="181" t="s">
        <v>1064</v>
      </c>
      <c r="O760" s="168"/>
    </row>
    <row r="761" spans="1:104" ht="12.75">
      <c r="A761" s="169">
        <v>279</v>
      </c>
      <c r="B761" s="170" t="s">
        <v>1072</v>
      </c>
      <c r="C761" s="182" t="s">
        <v>1073</v>
      </c>
      <c r="D761" s="172" t="s">
        <v>89</v>
      </c>
      <c r="E761" s="173">
        <v>2</v>
      </c>
      <c r="F761" s="174"/>
      <c r="G761" s="175"/>
      <c r="O761" s="168">
        <v>2</v>
      </c>
      <c r="AA761" s="143">
        <v>3</v>
      </c>
      <c r="AB761" s="143">
        <v>7</v>
      </c>
      <c r="AC761" s="143" t="s">
        <v>1072</v>
      </c>
      <c r="AZ761" s="143">
        <v>2</v>
      </c>
      <c r="BA761" s="143">
        <f>IF(AZ761=1,G761,0)</f>
        <v>0</v>
      </c>
      <c r="BB761" s="143">
        <f>IF(AZ761=2,G761,0)</f>
        <v>0</v>
      </c>
      <c r="BC761" s="143">
        <f>IF(AZ761=3,G761,0)</f>
        <v>0</v>
      </c>
      <c r="BD761" s="143">
        <f>IF(AZ761=4,G761,0)</f>
        <v>0</v>
      </c>
      <c r="BE761" s="143">
        <f>IF(AZ761=5,G761,0)</f>
        <v>0</v>
      </c>
      <c r="CA761" s="168">
        <v>3</v>
      </c>
      <c r="CB761" s="168">
        <v>7</v>
      </c>
      <c r="CZ761" s="143">
        <v>0.03</v>
      </c>
    </row>
    <row r="762" spans="1:15" ht="12.75" customHeight="1">
      <c r="A762" s="176"/>
      <c r="B762" s="177"/>
      <c r="C762" s="233" t="s">
        <v>1074</v>
      </c>
      <c r="D762" s="233"/>
      <c r="E762" s="178">
        <v>2</v>
      </c>
      <c r="F762" s="179"/>
      <c r="G762" s="180"/>
      <c r="M762" s="181" t="s">
        <v>1074</v>
      </c>
      <c r="O762" s="168"/>
    </row>
    <row r="763" spans="1:104" ht="12.75">
      <c r="A763" s="169">
        <v>280</v>
      </c>
      <c r="B763" s="170" t="s">
        <v>1075</v>
      </c>
      <c r="C763" s="182" t="s">
        <v>1076</v>
      </c>
      <c r="D763" s="172" t="s">
        <v>89</v>
      </c>
      <c r="E763" s="173">
        <v>7</v>
      </c>
      <c r="F763" s="174"/>
      <c r="G763" s="175"/>
      <c r="O763" s="168">
        <v>2</v>
      </c>
      <c r="AA763" s="143">
        <v>3</v>
      </c>
      <c r="AB763" s="143">
        <v>7</v>
      </c>
      <c r="AC763" s="143">
        <v>61187181</v>
      </c>
      <c r="AZ763" s="143">
        <v>2</v>
      </c>
      <c r="BA763" s="143">
        <f>IF(AZ763=1,G763,0)</f>
        <v>0</v>
      </c>
      <c r="BB763" s="143">
        <f>IF(AZ763=2,G763,0)</f>
        <v>0</v>
      </c>
      <c r="BC763" s="143">
        <f>IF(AZ763=3,G763,0)</f>
        <v>0</v>
      </c>
      <c r="BD763" s="143">
        <f>IF(AZ763=4,G763,0)</f>
        <v>0</v>
      </c>
      <c r="BE763" s="143">
        <f>IF(AZ763=5,G763,0)</f>
        <v>0</v>
      </c>
      <c r="CA763" s="168">
        <v>3</v>
      </c>
      <c r="CB763" s="168">
        <v>7</v>
      </c>
      <c r="CZ763" s="143">
        <v>0.00181</v>
      </c>
    </row>
    <row r="764" spans="1:15" ht="12.75" customHeight="1">
      <c r="A764" s="176"/>
      <c r="B764" s="177"/>
      <c r="C764" s="233" t="s">
        <v>1077</v>
      </c>
      <c r="D764" s="233"/>
      <c r="E764" s="178">
        <v>2</v>
      </c>
      <c r="F764" s="179"/>
      <c r="G764" s="180"/>
      <c r="M764" s="181" t="s">
        <v>1077</v>
      </c>
      <c r="O764" s="168"/>
    </row>
    <row r="765" spans="1:15" ht="12.75" customHeight="1">
      <c r="A765" s="176"/>
      <c r="B765" s="177"/>
      <c r="C765" s="233" t="s">
        <v>1078</v>
      </c>
      <c r="D765" s="233"/>
      <c r="E765" s="178">
        <v>5</v>
      </c>
      <c r="F765" s="179"/>
      <c r="G765" s="180"/>
      <c r="M765" s="181" t="s">
        <v>1078</v>
      </c>
      <c r="O765" s="168"/>
    </row>
    <row r="766" spans="1:104" ht="12.75">
      <c r="A766" s="169">
        <v>281</v>
      </c>
      <c r="B766" s="170" t="s">
        <v>1079</v>
      </c>
      <c r="C766" s="182" t="s">
        <v>1080</v>
      </c>
      <c r="D766" s="172" t="s">
        <v>89</v>
      </c>
      <c r="E766" s="173">
        <v>2</v>
      </c>
      <c r="F766" s="174"/>
      <c r="G766" s="175"/>
      <c r="O766" s="168">
        <v>2</v>
      </c>
      <c r="AA766" s="143">
        <v>3</v>
      </c>
      <c r="AB766" s="143">
        <v>7</v>
      </c>
      <c r="AC766" s="143">
        <v>61187503</v>
      </c>
      <c r="AZ766" s="143">
        <v>2</v>
      </c>
      <c r="BA766" s="143">
        <f>IF(AZ766=1,G766,0)</f>
        <v>0</v>
      </c>
      <c r="BB766" s="143">
        <f>IF(AZ766=2,G766,0)</f>
        <v>0</v>
      </c>
      <c r="BC766" s="143">
        <f>IF(AZ766=3,G766,0)</f>
        <v>0</v>
      </c>
      <c r="BD766" s="143">
        <f>IF(AZ766=4,G766,0)</f>
        <v>0</v>
      </c>
      <c r="BE766" s="143">
        <f>IF(AZ766=5,G766,0)</f>
        <v>0</v>
      </c>
      <c r="CA766" s="168">
        <v>3</v>
      </c>
      <c r="CB766" s="168">
        <v>7</v>
      </c>
      <c r="CZ766" s="143">
        <v>0.004</v>
      </c>
    </row>
    <row r="767" spans="1:15" ht="12.75" customHeight="1">
      <c r="A767" s="176"/>
      <c r="B767" s="177"/>
      <c r="C767" s="233" t="s">
        <v>1081</v>
      </c>
      <c r="D767" s="233"/>
      <c r="E767" s="178">
        <v>2</v>
      </c>
      <c r="F767" s="179"/>
      <c r="G767" s="180"/>
      <c r="M767" s="181" t="s">
        <v>1081</v>
      </c>
      <c r="O767" s="168"/>
    </row>
    <row r="768" spans="1:104" ht="12.75">
      <c r="A768" s="169">
        <v>282</v>
      </c>
      <c r="B768" s="170" t="s">
        <v>1082</v>
      </c>
      <c r="C768" s="182" t="s">
        <v>1083</v>
      </c>
      <c r="D768" s="172" t="s">
        <v>89</v>
      </c>
      <c r="E768" s="173">
        <v>21</v>
      </c>
      <c r="F768" s="174"/>
      <c r="G768" s="175"/>
      <c r="O768" s="168">
        <v>2</v>
      </c>
      <c r="AA768" s="143">
        <v>3</v>
      </c>
      <c r="AB768" s="143">
        <v>7</v>
      </c>
      <c r="AC768" s="143">
        <v>61188</v>
      </c>
      <c r="AZ768" s="143">
        <v>2</v>
      </c>
      <c r="BA768" s="143">
        <f>IF(AZ768=1,G768,0)</f>
        <v>0</v>
      </c>
      <c r="BB768" s="143">
        <f>IF(AZ768=2,G768,0)</f>
        <v>0</v>
      </c>
      <c r="BC768" s="143">
        <f>IF(AZ768=3,G768,0)</f>
        <v>0</v>
      </c>
      <c r="BD768" s="143">
        <f>IF(AZ768=4,G768,0)</f>
        <v>0</v>
      </c>
      <c r="BE768" s="143">
        <f>IF(AZ768=5,G768,0)</f>
        <v>0</v>
      </c>
      <c r="CA768" s="168">
        <v>3</v>
      </c>
      <c r="CB768" s="168">
        <v>7</v>
      </c>
      <c r="CZ768" s="143">
        <v>0.01291</v>
      </c>
    </row>
    <row r="769" spans="1:15" ht="12.75" customHeight="1">
      <c r="A769" s="176"/>
      <c r="B769" s="177"/>
      <c r="C769" s="233" t="s">
        <v>1084</v>
      </c>
      <c r="D769" s="233"/>
      <c r="E769" s="178">
        <v>21</v>
      </c>
      <c r="F769" s="179"/>
      <c r="G769" s="180"/>
      <c r="M769" s="181" t="s">
        <v>1084</v>
      </c>
      <c r="O769" s="168"/>
    </row>
    <row r="770" spans="1:104" ht="22.5">
      <c r="A770" s="169">
        <v>283</v>
      </c>
      <c r="B770" s="170" t="s">
        <v>1085</v>
      </c>
      <c r="C770" s="182" t="s">
        <v>1086</v>
      </c>
      <c r="D770" s="172" t="s">
        <v>527</v>
      </c>
      <c r="E770" s="173">
        <v>2</v>
      </c>
      <c r="F770" s="174"/>
      <c r="G770" s="175"/>
      <c r="O770" s="168">
        <v>2</v>
      </c>
      <c r="AA770" s="143">
        <v>3</v>
      </c>
      <c r="AB770" s="143">
        <v>7</v>
      </c>
      <c r="AC770" s="143">
        <v>61191</v>
      </c>
      <c r="AZ770" s="143">
        <v>2</v>
      </c>
      <c r="BA770" s="143">
        <f>IF(AZ770=1,G770,0)</f>
        <v>0</v>
      </c>
      <c r="BB770" s="143">
        <f>IF(AZ770=2,G770,0)</f>
        <v>0</v>
      </c>
      <c r="BC770" s="143">
        <f>IF(AZ770=3,G770,0)</f>
        <v>0</v>
      </c>
      <c r="BD770" s="143">
        <f>IF(AZ770=4,G770,0)</f>
        <v>0</v>
      </c>
      <c r="BE770" s="143">
        <f>IF(AZ770=5,G770,0)</f>
        <v>0</v>
      </c>
      <c r="CA770" s="168">
        <v>3</v>
      </c>
      <c r="CB770" s="168">
        <v>7</v>
      </c>
      <c r="CZ770" s="143">
        <v>0</v>
      </c>
    </row>
    <row r="771" spans="1:15" ht="12.75" customHeight="1">
      <c r="A771" s="176"/>
      <c r="B771" s="177"/>
      <c r="C771" s="233" t="s">
        <v>1038</v>
      </c>
      <c r="D771" s="233"/>
      <c r="E771" s="178">
        <v>2</v>
      </c>
      <c r="F771" s="179"/>
      <c r="G771" s="180"/>
      <c r="M771" s="181" t="s">
        <v>1038</v>
      </c>
      <c r="O771" s="168"/>
    </row>
    <row r="772" spans="1:104" ht="12.75">
      <c r="A772" s="169">
        <v>284</v>
      </c>
      <c r="B772" s="170" t="s">
        <v>1087</v>
      </c>
      <c r="C772" s="182" t="s">
        <v>1088</v>
      </c>
      <c r="D772" s="172" t="s">
        <v>527</v>
      </c>
      <c r="E772" s="173">
        <v>2</v>
      </c>
      <c r="F772" s="174"/>
      <c r="G772" s="175"/>
      <c r="O772" s="168">
        <v>2</v>
      </c>
      <c r="AA772" s="143">
        <v>3</v>
      </c>
      <c r="AB772" s="143">
        <v>7</v>
      </c>
      <c r="AC772" s="143">
        <v>61192</v>
      </c>
      <c r="AZ772" s="143">
        <v>2</v>
      </c>
      <c r="BA772" s="143">
        <f>IF(AZ772=1,G772,0)</f>
        <v>0</v>
      </c>
      <c r="BB772" s="143">
        <f>IF(AZ772=2,G772,0)</f>
        <v>0</v>
      </c>
      <c r="BC772" s="143">
        <f>IF(AZ772=3,G772,0)</f>
        <v>0</v>
      </c>
      <c r="BD772" s="143">
        <f>IF(AZ772=4,G772,0)</f>
        <v>0</v>
      </c>
      <c r="BE772" s="143">
        <f>IF(AZ772=5,G772,0)</f>
        <v>0</v>
      </c>
      <c r="CA772" s="168">
        <v>3</v>
      </c>
      <c r="CB772" s="168">
        <v>7</v>
      </c>
      <c r="CZ772" s="143">
        <v>0</v>
      </c>
    </row>
    <row r="773" spans="1:15" ht="12.75" customHeight="1">
      <c r="A773" s="176"/>
      <c r="B773" s="177"/>
      <c r="C773" s="233" t="s">
        <v>1089</v>
      </c>
      <c r="D773" s="233"/>
      <c r="E773" s="178">
        <v>1</v>
      </c>
      <c r="F773" s="179"/>
      <c r="G773" s="180"/>
      <c r="M773" s="181" t="s">
        <v>1089</v>
      </c>
      <c r="O773" s="168"/>
    </row>
    <row r="774" spans="1:15" ht="12.75" customHeight="1">
      <c r="A774" s="176"/>
      <c r="B774" s="177"/>
      <c r="C774" s="233" t="s">
        <v>1090</v>
      </c>
      <c r="D774" s="233"/>
      <c r="E774" s="178">
        <v>1</v>
      </c>
      <c r="F774" s="179"/>
      <c r="G774" s="180"/>
      <c r="M774" s="181" t="s">
        <v>1090</v>
      </c>
      <c r="O774" s="168"/>
    </row>
    <row r="775" spans="1:104" ht="12.75">
      <c r="A775" s="169">
        <v>285</v>
      </c>
      <c r="B775" s="170" t="s">
        <v>1091</v>
      </c>
      <c r="C775" s="182" t="s">
        <v>1092</v>
      </c>
      <c r="D775" s="172" t="s">
        <v>527</v>
      </c>
      <c r="E775" s="173">
        <v>23</v>
      </c>
      <c r="F775" s="174"/>
      <c r="G775" s="175"/>
      <c r="O775" s="168">
        <v>2</v>
      </c>
      <c r="AA775" s="143">
        <v>3</v>
      </c>
      <c r="AB775" s="143">
        <v>7</v>
      </c>
      <c r="AC775" s="143">
        <v>61193</v>
      </c>
      <c r="AZ775" s="143">
        <v>2</v>
      </c>
      <c r="BA775" s="143">
        <f>IF(AZ775=1,G775,0)</f>
        <v>0</v>
      </c>
      <c r="BB775" s="143">
        <f>IF(AZ775=2,G775,0)</f>
        <v>0</v>
      </c>
      <c r="BC775" s="143">
        <f>IF(AZ775=3,G775,0)</f>
        <v>0</v>
      </c>
      <c r="BD775" s="143">
        <f>IF(AZ775=4,G775,0)</f>
        <v>0</v>
      </c>
      <c r="BE775" s="143">
        <f>IF(AZ775=5,G775,0)</f>
        <v>0</v>
      </c>
      <c r="CA775" s="168">
        <v>3</v>
      </c>
      <c r="CB775" s="168">
        <v>7</v>
      </c>
      <c r="CZ775" s="143">
        <v>0</v>
      </c>
    </row>
    <row r="776" spans="1:15" ht="12.75" customHeight="1">
      <c r="A776" s="176"/>
      <c r="B776" s="177"/>
      <c r="C776" s="233" t="s">
        <v>1093</v>
      </c>
      <c r="D776" s="233"/>
      <c r="E776" s="178">
        <v>11</v>
      </c>
      <c r="F776" s="179"/>
      <c r="G776" s="180"/>
      <c r="M776" s="181" t="s">
        <v>1093</v>
      </c>
      <c r="O776" s="168"/>
    </row>
    <row r="777" spans="1:15" ht="12.75" customHeight="1">
      <c r="A777" s="176"/>
      <c r="B777" s="177"/>
      <c r="C777" s="233" t="s">
        <v>1094</v>
      </c>
      <c r="D777" s="233"/>
      <c r="E777" s="178">
        <v>12</v>
      </c>
      <c r="F777" s="179"/>
      <c r="G777" s="180"/>
      <c r="M777" s="181" t="s">
        <v>1094</v>
      </c>
      <c r="O777" s="168"/>
    </row>
    <row r="778" spans="1:104" ht="22.5">
      <c r="A778" s="169">
        <v>286</v>
      </c>
      <c r="B778" s="170" t="s">
        <v>1095</v>
      </c>
      <c r="C778" s="182" t="s">
        <v>1096</v>
      </c>
      <c r="D778" s="172" t="s">
        <v>527</v>
      </c>
      <c r="E778" s="173">
        <v>24</v>
      </c>
      <c r="F778" s="174"/>
      <c r="G778" s="175"/>
      <c r="O778" s="168">
        <v>2</v>
      </c>
      <c r="AA778" s="143">
        <v>3</v>
      </c>
      <c r="AB778" s="143">
        <v>7</v>
      </c>
      <c r="AC778" s="143">
        <v>61194</v>
      </c>
      <c r="AZ778" s="143">
        <v>2</v>
      </c>
      <c r="BA778" s="143">
        <f>IF(AZ778=1,G778,0)</f>
        <v>0</v>
      </c>
      <c r="BB778" s="143">
        <f>IF(AZ778=2,G778,0)</f>
        <v>0</v>
      </c>
      <c r="BC778" s="143">
        <f>IF(AZ778=3,G778,0)</f>
        <v>0</v>
      </c>
      <c r="BD778" s="143">
        <f>IF(AZ778=4,G778,0)</f>
        <v>0</v>
      </c>
      <c r="BE778" s="143">
        <f>IF(AZ778=5,G778,0)</f>
        <v>0</v>
      </c>
      <c r="CA778" s="168">
        <v>3</v>
      </c>
      <c r="CB778" s="168">
        <v>7</v>
      </c>
      <c r="CZ778" s="143">
        <v>0.02</v>
      </c>
    </row>
    <row r="779" spans="1:15" ht="12.75" customHeight="1">
      <c r="A779" s="176"/>
      <c r="B779" s="177"/>
      <c r="C779" s="233" t="s">
        <v>1097</v>
      </c>
      <c r="D779" s="233"/>
      <c r="E779" s="178">
        <v>24</v>
      </c>
      <c r="F779" s="179"/>
      <c r="G779" s="180"/>
      <c r="M779" s="181" t="s">
        <v>1097</v>
      </c>
      <c r="O779" s="168"/>
    </row>
    <row r="780" spans="1:104" ht="22.5">
      <c r="A780" s="169">
        <v>287</v>
      </c>
      <c r="B780" s="170" t="s">
        <v>1098</v>
      </c>
      <c r="C780" s="182" t="s">
        <v>1099</v>
      </c>
      <c r="D780" s="172" t="s">
        <v>527</v>
      </c>
      <c r="E780" s="173">
        <v>5</v>
      </c>
      <c r="F780" s="174"/>
      <c r="G780" s="175"/>
      <c r="O780" s="168">
        <v>2</v>
      </c>
      <c r="AA780" s="143">
        <v>3</v>
      </c>
      <c r="AB780" s="143">
        <v>7</v>
      </c>
      <c r="AC780" s="143">
        <v>61195</v>
      </c>
      <c r="AZ780" s="143">
        <v>2</v>
      </c>
      <c r="BA780" s="143">
        <f>IF(AZ780=1,G780,0)</f>
        <v>0</v>
      </c>
      <c r="BB780" s="143">
        <f>IF(AZ780=2,G780,0)</f>
        <v>0</v>
      </c>
      <c r="BC780" s="143">
        <f>IF(AZ780=3,G780,0)</f>
        <v>0</v>
      </c>
      <c r="BD780" s="143">
        <f>IF(AZ780=4,G780,0)</f>
        <v>0</v>
      </c>
      <c r="BE780" s="143">
        <f>IF(AZ780=5,G780,0)</f>
        <v>0</v>
      </c>
      <c r="CA780" s="168">
        <v>3</v>
      </c>
      <c r="CB780" s="168">
        <v>7</v>
      </c>
      <c r="CZ780" s="143">
        <v>0</v>
      </c>
    </row>
    <row r="781" spans="1:104" ht="12.75">
      <c r="A781" s="169">
        <v>288</v>
      </c>
      <c r="B781" s="170" t="s">
        <v>1100</v>
      </c>
      <c r="C781" s="182" t="s">
        <v>1101</v>
      </c>
      <c r="D781" s="172" t="s">
        <v>527</v>
      </c>
      <c r="E781" s="173">
        <v>1</v>
      </c>
      <c r="F781" s="174"/>
      <c r="G781" s="175"/>
      <c r="O781" s="168">
        <v>2</v>
      </c>
      <c r="AA781" s="143">
        <v>3</v>
      </c>
      <c r="AB781" s="143">
        <v>7</v>
      </c>
      <c r="AC781" s="143">
        <v>61196</v>
      </c>
      <c r="AZ781" s="143">
        <v>2</v>
      </c>
      <c r="BA781" s="143">
        <f>IF(AZ781=1,G781,0)</f>
        <v>0</v>
      </c>
      <c r="BB781" s="143">
        <f>IF(AZ781=2,G781,0)</f>
        <v>0</v>
      </c>
      <c r="BC781" s="143">
        <f>IF(AZ781=3,G781,0)</f>
        <v>0</v>
      </c>
      <c r="BD781" s="143">
        <f>IF(AZ781=4,G781,0)</f>
        <v>0</v>
      </c>
      <c r="BE781" s="143">
        <f>IF(AZ781=5,G781,0)</f>
        <v>0</v>
      </c>
      <c r="CA781" s="168">
        <v>3</v>
      </c>
      <c r="CB781" s="168">
        <v>7</v>
      </c>
      <c r="CZ781" s="143">
        <v>0</v>
      </c>
    </row>
    <row r="782" spans="1:104" ht="22.5">
      <c r="A782" s="169">
        <v>289</v>
      </c>
      <c r="B782" s="170" t="s">
        <v>1102</v>
      </c>
      <c r="C782" s="182" t="s">
        <v>1103</v>
      </c>
      <c r="D782" s="172" t="s">
        <v>527</v>
      </c>
      <c r="E782" s="173">
        <v>2</v>
      </c>
      <c r="F782" s="174"/>
      <c r="G782" s="175"/>
      <c r="O782" s="168">
        <v>2</v>
      </c>
      <c r="AA782" s="143">
        <v>3</v>
      </c>
      <c r="AB782" s="143">
        <v>7</v>
      </c>
      <c r="AC782" s="143">
        <v>6158</v>
      </c>
      <c r="AZ782" s="143">
        <v>2</v>
      </c>
      <c r="BA782" s="143">
        <f>IF(AZ782=1,G782,0)</f>
        <v>0</v>
      </c>
      <c r="BB782" s="143">
        <f>IF(AZ782=2,G782,0)</f>
        <v>0</v>
      </c>
      <c r="BC782" s="143">
        <f>IF(AZ782=3,G782,0)</f>
        <v>0</v>
      </c>
      <c r="BD782" s="143">
        <f>IF(AZ782=4,G782,0)</f>
        <v>0</v>
      </c>
      <c r="BE782" s="143">
        <f>IF(AZ782=5,G782,0)</f>
        <v>0</v>
      </c>
      <c r="CA782" s="168">
        <v>3</v>
      </c>
      <c r="CB782" s="168">
        <v>7</v>
      </c>
      <c r="CZ782" s="143">
        <v>0.3</v>
      </c>
    </row>
    <row r="783" spans="1:15" ht="12.75" customHeight="1">
      <c r="A783" s="176"/>
      <c r="B783" s="177"/>
      <c r="C783" s="233" t="s">
        <v>1104</v>
      </c>
      <c r="D783" s="233"/>
      <c r="E783" s="178">
        <v>2</v>
      </c>
      <c r="F783" s="179"/>
      <c r="G783" s="180"/>
      <c r="M783" s="181" t="s">
        <v>1104</v>
      </c>
      <c r="O783" s="168"/>
    </row>
    <row r="784" spans="1:104" ht="22.5">
      <c r="A784" s="169">
        <v>290</v>
      </c>
      <c r="B784" s="170" t="s">
        <v>1105</v>
      </c>
      <c r="C784" s="182" t="s">
        <v>1106</v>
      </c>
      <c r="D784" s="172" t="s">
        <v>527</v>
      </c>
      <c r="E784" s="173">
        <v>1</v>
      </c>
      <c r="F784" s="174"/>
      <c r="G784" s="175"/>
      <c r="O784" s="168">
        <v>2</v>
      </c>
      <c r="AA784" s="143">
        <v>3</v>
      </c>
      <c r="AB784" s="143">
        <v>7</v>
      </c>
      <c r="AC784" s="143">
        <v>6159</v>
      </c>
      <c r="AZ784" s="143">
        <v>2</v>
      </c>
      <c r="BA784" s="143">
        <f>IF(AZ784=1,G784,0)</f>
        <v>0</v>
      </c>
      <c r="BB784" s="143">
        <f>IF(AZ784=2,G784,0)</f>
        <v>0</v>
      </c>
      <c r="BC784" s="143">
        <f>IF(AZ784=3,G784,0)</f>
        <v>0</v>
      </c>
      <c r="BD784" s="143">
        <f>IF(AZ784=4,G784,0)</f>
        <v>0</v>
      </c>
      <c r="BE784" s="143">
        <f>IF(AZ784=5,G784,0)</f>
        <v>0</v>
      </c>
      <c r="CA784" s="168">
        <v>3</v>
      </c>
      <c r="CB784" s="168">
        <v>7</v>
      </c>
      <c r="CZ784" s="143">
        <v>0</v>
      </c>
    </row>
    <row r="785" spans="1:15" ht="12.75" customHeight="1">
      <c r="A785" s="176"/>
      <c r="B785" s="177"/>
      <c r="C785" s="233" t="s">
        <v>1107</v>
      </c>
      <c r="D785" s="233"/>
      <c r="E785" s="178">
        <v>1</v>
      </c>
      <c r="F785" s="179"/>
      <c r="G785" s="180"/>
      <c r="M785" s="181" t="s">
        <v>1107</v>
      </c>
      <c r="O785" s="168"/>
    </row>
    <row r="786" spans="1:104" ht="12.75">
      <c r="A786" s="169">
        <v>291</v>
      </c>
      <c r="B786" s="170" t="s">
        <v>1108</v>
      </c>
      <c r="C786" s="182" t="s">
        <v>1109</v>
      </c>
      <c r="D786" s="172" t="s">
        <v>133</v>
      </c>
      <c r="E786" s="173">
        <v>2.84591</v>
      </c>
      <c r="F786" s="174"/>
      <c r="G786" s="175"/>
      <c r="O786" s="168">
        <v>2</v>
      </c>
      <c r="AA786" s="143">
        <v>7</v>
      </c>
      <c r="AB786" s="143">
        <v>1001</v>
      </c>
      <c r="AC786" s="143">
        <v>5</v>
      </c>
      <c r="AZ786" s="143">
        <v>2</v>
      </c>
      <c r="BA786" s="143">
        <f>IF(AZ786=1,G786,0)</f>
        <v>0</v>
      </c>
      <c r="BB786" s="143">
        <f>IF(AZ786=2,G786,0)</f>
        <v>0</v>
      </c>
      <c r="BC786" s="143">
        <f>IF(AZ786=3,G786,0)</f>
        <v>0</v>
      </c>
      <c r="BD786" s="143">
        <f>IF(AZ786=4,G786,0)</f>
        <v>0</v>
      </c>
      <c r="BE786" s="143">
        <f>IF(AZ786=5,G786,0)</f>
        <v>0</v>
      </c>
      <c r="CA786" s="168">
        <v>7</v>
      </c>
      <c r="CB786" s="168">
        <v>1001</v>
      </c>
      <c r="CZ786" s="143">
        <v>0</v>
      </c>
    </row>
    <row r="787" spans="1:57" ht="12.75">
      <c r="A787" s="184"/>
      <c r="B787" s="185" t="s">
        <v>254</v>
      </c>
      <c r="C787" s="186" t="str">
        <f>CONCATENATE(B702," ",C702)</f>
        <v>766 Konstrukce truhlářské</v>
      </c>
      <c r="D787" s="187"/>
      <c r="E787" s="188"/>
      <c r="F787" s="189"/>
      <c r="G787" s="190"/>
      <c r="O787" s="168">
        <v>4</v>
      </c>
      <c r="BA787" s="191">
        <f>SUM(BA702:BA786)</f>
        <v>0</v>
      </c>
      <c r="BB787" s="191">
        <f>SUM(BB702:BB786)</f>
        <v>0</v>
      </c>
      <c r="BC787" s="191">
        <f>SUM(BC702:BC786)</f>
        <v>0</v>
      </c>
      <c r="BD787" s="191">
        <f>SUM(BD702:BD786)</f>
        <v>0</v>
      </c>
      <c r="BE787" s="191">
        <f>SUM(BE702:BE786)</f>
        <v>0</v>
      </c>
    </row>
    <row r="788" spans="1:15" ht="12.75">
      <c r="A788" s="161" t="s">
        <v>84</v>
      </c>
      <c r="B788" s="162" t="s">
        <v>1110</v>
      </c>
      <c r="C788" s="163" t="s">
        <v>1111</v>
      </c>
      <c r="D788" s="164"/>
      <c r="E788" s="165"/>
      <c r="F788" s="192"/>
      <c r="G788" s="193"/>
      <c r="H788" s="167"/>
      <c r="I788" s="167"/>
      <c r="O788" s="168">
        <v>1</v>
      </c>
    </row>
    <row r="789" spans="1:104" ht="12.75">
      <c r="A789" s="169">
        <v>292</v>
      </c>
      <c r="B789" s="170" t="s">
        <v>1112</v>
      </c>
      <c r="C789" s="182" t="s">
        <v>1113</v>
      </c>
      <c r="D789" s="172" t="s">
        <v>89</v>
      </c>
      <c r="E789" s="173">
        <v>6</v>
      </c>
      <c r="F789" s="174"/>
      <c r="G789" s="175"/>
      <c r="O789" s="168">
        <v>2</v>
      </c>
      <c r="AA789" s="143">
        <v>1</v>
      </c>
      <c r="AB789" s="143">
        <v>7</v>
      </c>
      <c r="AC789" s="143">
        <v>7</v>
      </c>
      <c r="AZ789" s="143">
        <v>2</v>
      </c>
      <c r="BA789" s="143">
        <f>IF(AZ789=1,G789,0)</f>
        <v>0</v>
      </c>
      <c r="BB789" s="143">
        <f>IF(AZ789=2,G789,0)</f>
        <v>0</v>
      </c>
      <c r="BC789" s="143">
        <f>IF(AZ789=3,G789,0)</f>
        <v>0</v>
      </c>
      <c r="BD789" s="143">
        <f>IF(AZ789=4,G789,0)</f>
        <v>0</v>
      </c>
      <c r="BE789" s="143">
        <f>IF(AZ789=5,G789,0)</f>
        <v>0</v>
      </c>
      <c r="CA789" s="168">
        <v>1</v>
      </c>
      <c r="CB789" s="168">
        <v>7</v>
      </c>
      <c r="CZ789" s="143">
        <v>1E-05</v>
      </c>
    </row>
    <row r="790" spans="1:15" ht="12.75" customHeight="1">
      <c r="A790" s="176"/>
      <c r="B790" s="177"/>
      <c r="C790" s="233" t="s">
        <v>1038</v>
      </c>
      <c r="D790" s="233"/>
      <c r="E790" s="178">
        <v>2</v>
      </c>
      <c r="F790" s="179"/>
      <c r="G790" s="180"/>
      <c r="M790" s="181" t="s">
        <v>1038</v>
      </c>
      <c r="O790" s="168"/>
    </row>
    <row r="791" spans="1:15" ht="12.75" customHeight="1">
      <c r="A791" s="176"/>
      <c r="B791" s="177"/>
      <c r="C791" s="233" t="s">
        <v>1114</v>
      </c>
      <c r="D791" s="233"/>
      <c r="E791" s="178">
        <v>1</v>
      </c>
      <c r="F791" s="179"/>
      <c r="G791" s="180"/>
      <c r="M791" s="181" t="s">
        <v>1114</v>
      </c>
      <c r="O791" s="168"/>
    </row>
    <row r="792" spans="1:15" ht="12.75" customHeight="1">
      <c r="A792" s="176"/>
      <c r="B792" s="177"/>
      <c r="C792" s="233" t="s">
        <v>1090</v>
      </c>
      <c r="D792" s="233"/>
      <c r="E792" s="178">
        <v>1</v>
      </c>
      <c r="F792" s="179"/>
      <c r="G792" s="180"/>
      <c r="M792" s="181" t="s">
        <v>1090</v>
      </c>
      <c r="O792" s="168"/>
    </row>
    <row r="793" spans="1:15" ht="12.75" customHeight="1">
      <c r="A793" s="176"/>
      <c r="B793" s="177"/>
      <c r="C793" s="233" t="s">
        <v>1115</v>
      </c>
      <c r="D793" s="233"/>
      <c r="E793" s="178">
        <v>1</v>
      </c>
      <c r="F793" s="179"/>
      <c r="G793" s="180"/>
      <c r="M793" s="181" t="s">
        <v>1115</v>
      </c>
      <c r="O793" s="168"/>
    </row>
    <row r="794" spans="1:15" ht="12.75" customHeight="1">
      <c r="A794" s="176"/>
      <c r="B794" s="177"/>
      <c r="C794" s="233" t="s">
        <v>1116</v>
      </c>
      <c r="D794" s="233"/>
      <c r="E794" s="178">
        <v>1</v>
      </c>
      <c r="F794" s="179"/>
      <c r="G794" s="180"/>
      <c r="M794" s="181" t="s">
        <v>1116</v>
      </c>
      <c r="O794" s="168"/>
    </row>
    <row r="795" spans="1:104" ht="12.75">
      <c r="A795" s="169">
        <v>293</v>
      </c>
      <c r="B795" s="170" t="s">
        <v>1117</v>
      </c>
      <c r="C795" s="182" t="s">
        <v>1118</v>
      </c>
      <c r="D795" s="172" t="s">
        <v>89</v>
      </c>
      <c r="E795" s="173">
        <v>10</v>
      </c>
      <c r="F795" s="174"/>
      <c r="G795" s="175"/>
      <c r="O795" s="168">
        <v>2</v>
      </c>
      <c r="AA795" s="143">
        <v>1</v>
      </c>
      <c r="AB795" s="143">
        <v>7</v>
      </c>
      <c r="AC795" s="143">
        <v>7</v>
      </c>
      <c r="AZ795" s="143">
        <v>2</v>
      </c>
      <c r="BA795" s="143">
        <f>IF(AZ795=1,G795,0)</f>
        <v>0</v>
      </c>
      <c r="BB795" s="143">
        <f>IF(AZ795=2,G795,0)</f>
        <v>0</v>
      </c>
      <c r="BC795" s="143">
        <f>IF(AZ795=3,G795,0)</f>
        <v>0</v>
      </c>
      <c r="BD795" s="143">
        <f>IF(AZ795=4,G795,0)</f>
        <v>0</v>
      </c>
      <c r="BE795" s="143">
        <f>IF(AZ795=5,G795,0)</f>
        <v>0</v>
      </c>
      <c r="CA795" s="168">
        <v>1</v>
      </c>
      <c r="CB795" s="168">
        <v>7</v>
      </c>
      <c r="CZ795" s="143">
        <v>1E-05</v>
      </c>
    </row>
    <row r="796" spans="1:15" ht="12.75" customHeight="1">
      <c r="A796" s="176"/>
      <c r="B796" s="177"/>
      <c r="C796" s="233" t="s">
        <v>1119</v>
      </c>
      <c r="D796" s="233"/>
      <c r="E796" s="178">
        <v>6</v>
      </c>
      <c r="F796" s="179"/>
      <c r="G796" s="180"/>
      <c r="M796" s="181" t="s">
        <v>1119</v>
      </c>
      <c r="O796" s="168"/>
    </row>
    <row r="797" spans="1:15" ht="12.75" customHeight="1">
      <c r="A797" s="176"/>
      <c r="B797" s="177"/>
      <c r="C797" s="233" t="s">
        <v>1120</v>
      </c>
      <c r="D797" s="233"/>
      <c r="E797" s="178">
        <v>4</v>
      </c>
      <c r="F797" s="179"/>
      <c r="G797" s="180"/>
      <c r="M797" s="181" t="s">
        <v>1120</v>
      </c>
      <c r="O797" s="168"/>
    </row>
    <row r="798" spans="1:104" ht="12.75">
      <c r="A798" s="169">
        <v>294</v>
      </c>
      <c r="B798" s="170" t="s">
        <v>1121</v>
      </c>
      <c r="C798" s="182" t="s">
        <v>1122</v>
      </c>
      <c r="D798" s="172" t="s">
        <v>1123</v>
      </c>
      <c r="E798" s="173">
        <v>150</v>
      </c>
      <c r="F798" s="174"/>
      <c r="G798" s="175"/>
      <c r="O798" s="168">
        <v>2</v>
      </c>
      <c r="AA798" s="143">
        <v>2</v>
      </c>
      <c r="AB798" s="143">
        <v>7</v>
      </c>
      <c r="AC798" s="143">
        <v>7</v>
      </c>
      <c r="AZ798" s="143">
        <v>2</v>
      </c>
      <c r="BA798" s="143">
        <f>IF(AZ798=1,G798,0)</f>
        <v>0</v>
      </c>
      <c r="BB798" s="143">
        <f>IF(AZ798=2,G798,0)</f>
        <v>0</v>
      </c>
      <c r="BC798" s="143">
        <f>IF(AZ798=3,G798,0)</f>
        <v>0</v>
      </c>
      <c r="BD798" s="143">
        <f>IF(AZ798=4,G798,0)</f>
        <v>0</v>
      </c>
      <c r="BE798" s="143">
        <f>IF(AZ798=5,G798,0)</f>
        <v>0</v>
      </c>
      <c r="CA798" s="168">
        <v>2</v>
      </c>
      <c r="CB798" s="168">
        <v>7</v>
      </c>
      <c r="CZ798" s="143">
        <v>0</v>
      </c>
    </row>
    <row r="799" spans="1:15" ht="12.75" customHeight="1">
      <c r="A799" s="176"/>
      <c r="B799" s="177"/>
      <c r="C799" s="233" t="s">
        <v>1124</v>
      </c>
      <c r="D799" s="233"/>
      <c r="E799" s="178">
        <v>150</v>
      </c>
      <c r="F799" s="179"/>
      <c r="G799" s="180"/>
      <c r="M799" s="181" t="s">
        <v>1124</v>
      </c>
      <c r="O799" s="168"/>
    </row>
    <row r="800" spans="1:104" ht="12.75">
      <c r="A800" s="169">
        <v>295</v>
      </c>
      <c r="B800" s="170" t="s">
        <v>1125</v>
      </c>
      <c r="C800" s="182" t="s">
        <v>1126</v>
      </c>
      <c r="D800" s="172" t="s">
        <v>89</v>
      </c>
      <c r="E800" s="173">
        <v>6</v>
      </c>
      <c r="F800" s="174"/>
      <c r="G800" s="175"/>
      <c r="O800" s="168">
        <v>2</v>
      </c>
      <c r="AA800" s="143">
        <v>3</v>
      </c>
      <c r="AB800" s="143">
        <v>7</v>
      </c>
      <c r="AC800" s="143">
        <v>54917030</v>
      </c>
      <c r="AZ800" s="143">
        <v>2</v>
      </c>
      <c r="BA800" s="143">
        <f>IF(AZ800=1,G800,0)</f>
        <v>0</v>
      </c>
      <c r="BB800" s="143">
        <f>IF(AZ800=2,G800,0)</f>
        <v>0</v>
      </c>
      <c r="BC800" s="143">
        <f>IF(AZ800=3,G800,0)</f>
        <v>0</v>
      </c>
      <c r="BD800" s="143">
        <f>IF(AZ800=4,G800,0)</f>
        <v>0</v>
      </c>
      <c r="BE800" s="143">
        <f>IF(AZ800=5,G800,0)</f>
        <v>0</v>
      </c>
      <c r="CA800" s="168">
        <v>3</v>
      </c>
      <c r="CB800" s="168">
        <v>7</v>
      </c>
      <c r="CZ800" s="143">
        <v>0.00239</v>
      </c>
    </row>
    <row r="801" spans="1:15" ht="12.75" customHeight="1">
      <c r="A801" s="176"/>
      <c r="B801" s="177"/>
      <c r="C801" s="233" t="s">
        <v>1127</v>
      </c>
      <c r="D801" s="233"/>
      <c r="E801" s="178">
        <v>6</v>
      </c>
      <c r="F801" s="179"/>
      <c r="G801" s="180"/>
      <c r="M801" s="181">
        <v>6</v>
      </c>
      <c r="O801" s="168"/>
    </row>
    <row r="802" spans="1:104" ht="12.75">
      <c r="A802" s="169">
        <v>296</v>
      </c>
      <c r="B802" s="170" t="s">
        <v>1128</v>
      </c>
      <c r="C802" s="182" t="s">
        <v>1129</v>
      </c>
      <c r="D802" s="172" t="s">
        <v>89</v>
      </c>
      <c r="E802" s="173">
        <v>10</v>
      </c>
      <c r="F802" s="174"/>
      <c r="G802" s="175"/>
      <c r="O802" s="168">
        <v>2</v>
      </c>
      <c r="AA802" s="143">
        <v>3</v>
      </c>
      <c r="AB802" s="143">
        <v>7</v>
      </c>
      <c r="AC802" s="143">
        <v>5492</v>
      </c>
      <c r="AZ802" s="143">
        <v>2</v>
      </c>
      <c r="BA802" s="143">
        <f>IF(AZ802=1,G802,0)</f>
        <v>0</v>
      </c>
      <c r="BB802" s="143">
        <f>IF(AZ802=2,G802,0)</f>
        <v>0</v>
      </c>
      <c r="BC802" s="143">
        <f>IF(AZ802=3,G802,0)</f>
        <v>0</v>
      </c>
      <c r="BD802" s="143">
        <f>IF(AZ802=4,G802,0)</f>
        <v>0</v>
      </c>
      <c r="BE802" s="143">
        <f>IF(AZ802=5,G802,0)</f>
        <v>0</v>
      </c>
      <c r="CA802" s="168">
        <v>3</v>
      </c>
      <c r="CB802" s="168">
        <v>7</v>
      </c>
      <c r="CZ802" s="143">
        <v>0.0002</v>
      </c>
    </row>
    <row r="803" spans="1:104" ht="12.75">
      <c r="A803" s="169">
        <v>297</v>
      </c>
      <c r="B803" s="170" t="s">
        <v>1130</v>
      </c>
      <c r="C803" s="182" t="s">
        <v>1131</v>
      </c>
      <c r="D803" s="172" t="s">
        <v>133</v>
      </c>
      <c r="E803" s="173">
        <v>0.0165</v>
      </c>
      <c r="F803" s="174"/>
      <c r="G803" s="175"/>
      <c r="O803" s="168">
        <v>2</v>
      </c>
      <c r="AA803" s="143">
        <v>7</v>
      </c>
      <c r="AB803" s="143">
        <v>1001</v>
      </c>
      <c r="AC803" s="143">
        <v>5</v>
      </c>
      <c r="AZ803" s="143">
        <v>2</v>
      </c>
      <c r="BA803" s="143">
        <f>IF(AZ803=1,G803,0)</f>
        <v>0</v>
      </c>
      <c r="BB803" s="143">
        <f>IF(AZ803=2,G803,0)</f>
        <v>0</v>
      </c>
      <c r="BC803" s="143">
        <f>IF(AZ803=3,G803,0)</f>
        <v>0</v>
      </c>
      <c r="BD803" s="143">
        <f>IF(AZ803=4,G803,0)</f>
        <v>0</v>
      </c>
      <c r="BE803" s="143">
        <f>IF(AZ803=5,G803,0)</f>
        <v>0</v>
      </c>
      <c r="CA803" s="168">
        <v>7</v>
      </c>
      <c r="CB803" s="168">
        <v>1001</v>
      </c>
      <c r="CZ803" s="143">
        <v>0</v>
      </c>
    </row>
    <row r="804" spans="1:57" ht="12.75">
      <c r="A804" s="184"/>
      <c r="B804" s="185" t="s">
        <v>254</v>
      </c>
      <c r="C804" s="186" t="str">
        <f>CONCATENATE(B788," ",C788)</f>
        <v>767 Kovové konstrukce</v>
      </c>
      <c r="D804" s="187"/>
      <c r="E804" s="188"/>
      <c r="F804" s="189"/>
      <c r="G804" s="190"/>
      <c r="O804" s="168">
        <v>4</v>
      </c>
      <c r="BA804" s="191">
        <f>SUM(BA788:BA803)</f>
        <v>0</v>
      </c>
      <c r="BB804" s="191">
        <f>SUM(BB788:BB803)</f>
        <v>0</v>
      </c>
      <c r="BC804" s="191">
        <f>SUM(BC788:BC803)</f>
        <v>0</v>
      </c>
      <c r="BD804" s="191">
        <f>SUM(BD788:BD803)</f>
        <v>0</v>
      </c>
      <c r="BE804" s="191">
        <f>SUM(BE788:BE803)</f>
        <v>0</v>
      </c>
    </row>
    <row r="805" spans="1:15" ht="12.75">
      <c r="A805" s="161" t="s">
        <v>84</v>
      </c>
      <c r="B805" s="162" t="s">
        <v>1132</v>
      </c>
      <c r="C805" s="163" t="s">
        <v>1133</v>
      </c>
      <c r="D805" s="164"/>
      <c r="E805" s="165"/>
      <c r="F805" s="192"/>
      <c r="G805" s="193"/>
      <c r="H805" s="167"/>
      <c r="I805" s="167"/>
      <c r="O805" s="168">
        <v>1</v>
      </c>
    </row>
    <row r="806" spans="1:104" ht="22.5">
      <c r="A806" s="169">
        <v>298</v>
      </c>
      <c r="B806" s="170" t="s">
        <v>1134</v>
      </c>
      <c r="C806" s="182" t="s">
        <v>1135</v>
      </c>
      <c r="D806" s="172" t="s">
        <v>162</v>
      </c>
      <c r="E806" s="173">
        <v>384.428</v>
      </c>
      <c r="F806" s="174"/>
      <c r="G806" s="175"/>
      <c r="O806" s="168">
        <v>2</v>
      </c>
      <c r="AA806" s="143">
        <v>1</v>
      </c>
      <c r="AB806" s="143">
        <v>7</v>
      </c>
      <c r="AC806" s="143">
        <v>7</v>
      </c>
      <c r="AZ806" s="143">
        <v>2</v>
      </c>
      <c r="BA806" s="143">
        <f>IF(AZ806=1,G806,0)</f>
        <v>0</v>
      </c>
      <c r="BB806" s="143">
        <f>IF(AZ806=2,G806,0)</f>
        <v>0</v>
      </c>
      <c r="BC806" s="143">
        <f>IF(AZ806=3,G806,0)</f>
        <v>0</v>
      </c>
      <c r="BD806" s="143">
        <f>IF(AZ806=4,G806,0)</f>
        <v>0</v>
      </c>
      <c r="BE806" s="143">
        <f>IF(AZ806=5,G806,0)</f>
        <v>0</v>
      </c>
      <c r="CA806" s="168">
        <v>1</v>
      </c>
      <c r="CB806" s="168">
        <v>7</v>
      </c>
      <c r="CZ806" s="143">
        <v>0</v>
      </c>
    </row>
    <row r="807" spans="1:15" ht="12.75" customHeight="1">
      <c r="A807" s="176"/>
      <c r="B807" s="177"/>
      <c r="C807" s="233" t="s">
        <v>1136</v>
      </c>
      <c r="D807" s="233"/>
      <c r="E807" s="178">
        <v>196.933</v>
      </c>
      <c r="F807" s="179"/>
      <c r="G807" s="180"/>
      <c r="M807" s="181" t="s">
        <v>1136</v>
      </c>
      <c r="O807" s="168"/>
    </row>
    <row r="808" spans="1:15" ht="12.75" customHeight="1">
      <c r="A808" s="176"/>
      <c r="B808" s="177"/>
      <c r="C808" s="233" t="s">
        <v>1137</v>
      </c>
      <c r="D808" s="233"/>
      <c r="E808" s="178">
        <v>187.495</v>
      </c>
      <c r="F808" s="179"/>
      <c r="G808" s="180"/>
      <c r="M808" s="181" t="s">
        <v>1137</v>
      </c>
      <c r="O808" s="168"/>
    </row>
    <row r="809" spans="1:104" ht="22.5">
      <c r="A809" s="169">
        <v>299</v>
      </c>
      <c r="B809" s="170" t="s">
        <v>1138</v>
      </c>
      <c r="C809" s="182" t="s">
        <v>1139</v>
      </c>
      <c r="D809" s="172" t="s">
        <v>162</v>
      </c>
      <c r="E809" s="173">
        <v>75.515</v>
      </c>
      <c r="F809" s="174"/>
      <c r="G809" s="175"/>
      <c r="O809" s="168">
        <v>2</v>
      </c>
      <c r="AA809" s="143">
        <v>1</v>
      </c>
      <c r="AB809" s="143">
        <v>7</v>
      </c>
      <c r="AC809" s="143">
        <v>7</v>
      </c>
      <c r="AZ809" s="143">
        <v>2</v>
      </c>
      <c r="BA809" s="143">
        <f>IF(AZ809=1,G809,0)</f>
        <v>0</v>
      </c>
      <c r="BB809" s="143">
        <f>IF(AZ809=2,G809,0)</f>
        <v>0</v>
      </c>
      <c r="BC809" s="143">
        <f>IF(AZ809=3,G809,0)</f>
        <v>0</v>
      </c>
      <c r="BD809" s="143">
        <f>IF(AZ809=4,G809,0)</f>
        <v>0</v>
      </c>
      <c r="BE809" s="143">
        <f>IF(AZ809=5,G809,0)</f>
        <v>0</v>
      </c>
      <c r="CA809" s="168">
        <v>1</v>
      </c>
      <c r="CB809" s="168">
        <v>7</v>
      </c>
      <c r="CZ809" s="143">
        <v>0</v>
      </c>
    </row>
    <row r="810" spans="1:15" ht="12.75" customHeight="1">
      <c r="A810" s="176"/>
      <c r="B810" s="177"/>
      <c r="C810" s="233" t="s">
        <v>1140</v>
      </c>
      <c r="D810" s="233"/>
      <c r="E810" s="178">
        <v>40.579</v>
      </c>
      <c r="F810" s="179"/>
      <c r="G810" s="180"/>
      <c r="M810" s="181" t="s">
        <v>1140</v>
      </c>
      <c r="O810" s="168"/>
    </row>
    <row r="811" spans="1:15" ht="12.75" customHeight="1">
      <c r="A811" s="176"/>
      <c r="B811" s="177"/>
      <c r="C811" s="233" t="s">
        <v>1141</v>
      </c>
      <c r="D811" s="233"/>
      <c r="E811" s="178">
        <v>34.936</v>
      </c>
      <c r="F811" s="179"/>
      <c r="G811" s="180"/>
      <c r="M811" s="181" t="s">
        <v>1141</v>
      </c>
      <c r="O811" s="168"/>
    </row>
    <row r="812" spans="1:104" ht="22.5">
      <c r="A812" s="169">
        <v>300</v>
      </c>
      <c r="B812" s="170" t="s">
        <v>1142</v>
      </c>
      <c r="C812" s="182" t="s">
        <v>1143</v>
      </c>
      <c r="D812" s="172" t="s">
        <v>162</v>
      </c>
      <c r="E812" s="173">
        <v>169.961</v>
      </c>
      <c r="F812" s="174"/>
      <c r="G812" s="175"/>
      <c r="O812" s="168">
        <v>2</v>
      </c>
      <c r="AA812" s="143">
        <v>2</v>
      </c>
      <c r="AB812" s="143">
        <v>7</v>
      </c>
      <c r="AC812" s="143">
        <v>7</v>
      </c>
      <c r="AZ812" s="143">
        <v>2</v>
      </c>
      <c r="BA812" s="143">
        <f>IF(AZ812=1,G812,0)</f>
        <v>0</v>
      </c>
      <c r="BB812" s="143">
        <f>IF(AZ812=2,G812,0)</f>
        <v>0</v>
      </c>
      <c r="BC812" s="143">
        <f>IF(AZ812=3,G812,0)</f>
        <v>0</v>
      </c>
      <c r="BD812" s="143">
        <f>IF(AZ812=4,G812,0)</f>
        <v>0</v>
      </c>
      <c r="BE812" s="143">
        <f>IF(AZ812=5,G812,0)</f>
        <v>0</v>
      </c>
      <c r="CA812" s="168">
        <v>2</v>
      </c>
      <c r="CB812" s="168">
        <v>7</v>
      </c>
      <c r="CZ812" s="143">
        <v>0</v>
      </c>
    </row>
    <row r="813" spans="1:15" ht="12.75" customHeight="1">
      <c r="A813" s="176"/>
      <c r="B813" s="177"/>
      <c r="C813" s="233" t="s">
        <v>1144</v>
      </c>
      <c r="D813" s="233"/>
      <c r="E813" s="178">
        <v>0</v>
      </c>
      <c r="F813" s="179"/>
      <c r="G813" s="180"/>
      <c r="M813" s="181" t="s">
        <v>1144</v>
      </c>
      <c r="O813" s="168"/>
    </row>
    <row r="814" spans="1:15" ht="12.75" customHeight="1">
      <c r="A814" s="176"/>
      <c r="B814" s="177"/>
      <c r="C814" s="233" t="s">
        <v>1145</v>
      </c>
      <c r="D814" s="233"/>
      <c r="E814" s="178">
        <v>36.806</v>
      </c>
      <c r="F814" s="179"/>
      <c r="G814" s="180"/>
      <c r="M814" s="181" t="s">
        <v>1145</v>
      </c>
      <c r="O814" s="168"/>
    </row>
    <row r="815" spans="1:15" ht="12.75" customHeight="1">
      <c r="A815" s="176"/>
      <c r="B815" s="177"/>
      <c r="C815" s="233" t="s">
        <v>1146</v>
      </c>
      <c r="D815" s="233"/>
      <c r="E815" s="178">
        <v>0</v>
      </c>
      <c r="F815" s="179"/>
      <c r="G815" s="180"/>
      <c r="M815" s="181" t="s">
        <v>1146</v>
      </c>
      <c r="O815" s="168"/>
    </row>
    <row r="816" spans="1:15" ht="12.75" customHeight="1">
      <c r="A816" s="176"/>
      <c r="B816" s="177"/>
      <c r="C816" s="233" t="s">
        <v>1147</v>
      </c>
      <c r="D816" s="233"/>
      <c r="E816" s="178">
        <v>133.155</v>
      </c>
      <c r="F816" s="179"/>
      <c r="G816" s="180"/>
      <c r="M816" s="181" t="s">
        <v>1147</v>
      </c>
      <c r="O816" s="168"/>
    </row>
    <row r="817" spans="1:104" ht="12.75">
      <c r="A817" s="169">
        <v>301</v>
      </c>
      <c r="B817" s="170" t="s">
        <v>1148</v>
      </c>
      <c r="C817" s="182" t="s">
        <v>1149</v>
      </c>
      <c r="D817" s="172" t="s">
        <v>162</v>
      </c>
      <c r="E817" s="173">
        <v>178.4591</v>
      </c>
      <c r="F817" s="174"/>
      <c r="G817" s="175"/>
      <c r="O817" s="168">
        <v>2</v>
      </c>
      <c r="AA817" s="143">
        <v>3</v>
      </c>
      <c r="AB817" s="143">
        <v>7</v>
      </c>
      <c r="AC817" s="143">
        <v>5971</v>
      </c>
      <c r="AZ817" s="143">
        <v>2</v>
      </c>
      <c r="BA817" s="143">
        <f>IF(AZ817=1,G817,0)</f>
        <v>0</v>
      </c>
      <c r="BB817" s="143">
        <f>IF(AZ817=2,G817,0)</f>
        <v>0</v>
      </c>
      <c r="BC817" s="143">
        <f>IF(AZ817=3,G817,0)</f>
        <v>0</v>
      </c>
      <c r="BD817" s="143">
        <f>IF(AZ817=4,G817,0)</f>
        <v>0</v>
      </c>
      <c r="BE817" s="143">
        <f>IF(AZ817=5,G817,0)</f>
        <v>0</v>
      </c>
      <c r="CA817" s="168">
        <v>3</v>
      </c>
      <c r="CB817" s="168">
        <v>7</v>
      </c>
      <c r="CZ817" s="143">
        <v>0.018</v>
      </c>
    </row>
    <row r="818" spans="1:15" ht="12.75" customHeight="1">
      <c r="A818" s="176"/>
      <c r="B818" s="177"/>
      <c r="C818" s="233" t="s">
        <v>1150</v>
      </c>
      <c r="D818" s="233"/>
      <c r="E818" s="178">
        <v>178.4591</v>
      </c>
      <c r="F818" s="179"/>
      <c r="G818" s="180"/>
      <c r="M818" s="181" t="s">
        <v>1150</v>
      </c>
      <c r="O818" s="168"/>
    </row>
    <row r="819" spans="1:104" ht="22.5">
      <c r="A819" s="169">
        <v>302</v>
      </c>
      <c r="B819" s="170" t="s">
        <v>1151</v>
      </c>
      <c r="C819" s="182" t="s">
        <v>1152</v>
      </c>
      <c r="D819" s="172" t="s">
        <v>162</v>
      </c>
      <c r="E819" s="173">
        <v>119.6557</v>
      </c>
      <c r="F819" s="174"/>
      <c r="G819" s="175"/>
      <c r="O819" s="168">
        <v>2</v>
      </c>
      <c r="AA819" s="143">
        <v>3</v>
      </c>
      <c r="AB819" s="143">
        <v>7</v>
      </c>
      <c r="AC819" s="143">
        <v>59763845</v>
      </c>
      <c r="AZ819" s="143">
        <v>2</v>
      </c>
      <c r="BA819" s="143">
        <f>IF(AZ819=1,G819,0)</f>
        <v>0</v>
      </c>
      <c r="BB819" s="143">
        <f>IF(AZ819=2,G819,0)</f>
        <v>0</v>
      </c>
      <c r="BC819" s="143">
        <f>IF(AZ819=3,G819,0)</f>
        <v>0</v>
      </c>
      <c r="BD819" s="143">
        <f>IF(AZ819=4,G819,0)</f>
        <v>0</v>
      </c>
      <c r="BE819" s="143">
        <f>IF(AZ819=5,G819,0)</f>
        <v>0</v>
      </c>
      <c r="CA819" s="168">
        <v>3</v>
      </c>
      <c r="CB819" s="168">
        <v>7</v>
      </c>
      <c r="CZ819" s="143">
        <v>0.019</v>
      </c>
    </row>
    <row r="820" spans="1:15" ht="12.75" customHeight="1">
      <c r="A820" s="176"/>
      <c r="B820" s="177"/>
      <c r="C820" s="233" t="s">
        <v>1153</v>
      </c>
      <c r="D820" s="233"/>
      <c r="E820" s="178">
        <v>79.2908</v>
      </c>
      <c r="F820" s="179"/>
      <c r="G820" s="180"/>
      <c r="M820" s="181" t="s">
        <v>1153</v>
      </c>
      <c r="O820" s="168"/>
    </row>
    <row r="821" spans="1:15" ht="12.75" customHeight="1">
      <c r="A821" s="176"/>
      <c r="B821" s="177"/>
      <c r="C821" s="233" t="s">
        <v>1154</v>
      </c>
      <c r="D821" s="233"/>
      <c r="E821" s="178">
        <v>40.3649</v>
      </c>
      <c r="F821" s="179"/>
      <c r="G821" s="180"/>
      <c r="M821" s="181" t="s">
        <v>1154</v>
      </c>
      <c r="O821" s="168"/>
    </row>
    <row r="822" spans="1:104" ht="12.75">
      <c r="A822" s="169">
        <v>303</v>
      </c>
      <c r="B822" s="170" t="s">
        <v>1155</v>
      </c>
      <c r="C822" s="182" t="s">
        <v>1156</v>
      </c>
      <c r="D822" s="172" t="s">
        <v>133</v>
      </c>
      <c r="E822" s="173">
        <v>5.4857221</v>
      </c>
      <c r="F822" s="174"/>
      <c r="G822" s="175"/>
      <c r="O822" s="168">
        <v>2</v>
      </c>
      <c r="AA822" s="143">
        <v>7</v>
      </c>
      <c r="AB822" s="143">
        <v>1001</v>
      </c>
      <c r="AC822" s="143">
        <v>5</v>
      </c>
      <c r="AZ822" s="143">
        <v>2</v>
      </c>
      <c r="BA822" s="143">
        <f>IF(AZ822=1,G822,0)</f>
        <v>0</v>
      </c>
      <c r="BB822" s="143">
        <f>IF(AZ822=2,G822,0)</f>
        <v>0</v>
      </c>
      <c r="BC822" s="143">
        <f>IF(AZ822=3,G822,0)</f>
        <v>0</v>
      </c>
      <c r="BD822" s="143">
        <f>IF(AZ822=4,G822,0)</f>
        <v>0</v>
      </c>
      <c r="BE822" s="143">
        <f>IF(AZ822=5,G822,0)</f>
        <v>0</v>
      </c>
      <c r="CA822" s="168">
        <v>7</v>
      </c>
      <c r="CB822" s="168">
        <v>1001</v>
      </c>
      <c r="CZ822" s="143">
        <v>0</v>
      </c>
    </row>
    <row r="823" spans="1:57" ht="12.75">
      <c r="A823" s="184"/>
      <c r="B823" s="185" t="s">
        <v>254</v>
      </c>
      <c r="C823" s="186" t="str">
        <f>CONCATENATE(B805," ",C805)</f>
        <v>771 Podlahy z dlaždic a obklady</v>
      </c>
      <c r="D823" s="187"/>
      <c r="E823" s="188"/>
      <c r="F823" s="189"/>
      <c r="G823" s="190"/>
      <c r="O823" s="168">
        <v>4</v>
      </c>
      <c r="BA823" s="191">
        <f>SUM(BA805:BA822)</f>
        <v>0</v>
      </c>
      <c r="BB823" s="191">
        <f>SUM(BB805:BB822)</f>
        <v>0</v>
      </c>
      <c r="BC823" s="191">
        <f>SUM(BC805:BC822)</f>
        <v>0</v>
      </c>
      <c r="BD823" s="191">
        <f>SUM(BD805:BD822)</f>
        <v>0</v>
      </c>
      <c r="BE823" s="191">
        <f>SUM(BE805:BE822)</f>
        <v>0</v>
      </c>
    </row>
    <row r="824" spans="1:15" ht="12.75">
      <c r="A824" s="161" t="s">
        <v>84</v>
      </c>
      <c r="B824" s="162" t="s">
        <v>1157</v>
      </c>
      <c r="C824" s="163" t="s">
        <v>1158</v>
      </c>
      <c r="D824" s="164"/>
      <c r="E824" s="165"/>
      <c r="F824" s="192"/>
      <c r="G824" s="193"/>
      <c r="H824" s="167"/>
      <c r="I824" s="167"/>
      <c r="O824" s="168">
        <v>1</v>
      </c>
    </row>
    <row r="825" spans="1:104" ht="22.5">
      <c r="A825" s="169">
        <v>304</v>
      </c>
      <c r="B825" s="170" t="s">
        <v>1159</v>
      </c>
      <c r="C825" s="182" t="s">
        <v>1160</v>
      </c>
      <c r="D825" s="172" t="s">
        <v>162</v>
      </c>
      <c r="E825" s="173">
        <v>44.528</v>
      </c>
      <c r="F825" s="174"/>
      <c r="G825" s="175"/>
      <c r="O825" s="168">
        <v>2</v>
      </c>
      <c r="AA825" s="143">
        <v>2</v>
      </c>
      <c r="AB825" s="143">
        <v>7</v>
      </c>
      <c r="AC825" s="143">
        <v>7</v>
      </c>
      <c r="AZ825" s="143">
        <v>2</v>
      </c>
      <c r="BA825" s="143">
        <f>IF(AZ825=1,G825,0)</f>
        <v>0</v>
      </c>
      <c r="BB825" s="143">
        <f>IF(AZ825=2,G825,0)</f>
        <v>0</v>
      </c>
      <c r="BC825" s="143">
        <f>IF(AZ825=3,G825,0)</f>
        <v>0</v>
      </c>
      <c r="BD825" s="143">
        <f>IF(AZ825=4,G825,0)</f>
        <v>0</v>
      </c>
      <c r="BE825" s="143">
        <f>IF(AZ825=5,G825,0)</f>
        <v>0</v>
      </c>
      <c r="CA825" s="168">
        <v>2</v>
      </c>
      <c r="CB825" s="168">
        <v>7</v>
      </c>
      <c r="CZ825" s="143">
        <v>0</v>
      </c>
    </row>
    <row r="826" spans="1:15" ht="12.75" customHeight="1">
      <c r="A826" s="176"/>
      <c r="B826" s="177"/>
      <c r="C826" s="233" t="s">
        <v>1161</v>
      </c>
      <c r="D826" s="233"/>
      <c r="E826" s="178">
        <v>26.928</v>
      </c>
      <c r="F826" s="179"/>
      <c r="G826" s="180"/>
      <c r="M826" s="181" t="s">
        <v>1161</v>
      </c>
      <c r="O826" s="168"/>
    </row>
    <row r="827" spans="1:15" ht="12.75" customHeight="1">
      <c r="A827" s="176"/>
      <c r="B827" s="177"/>
      <c r="C827" s="233" t="s">
        <v>1162</v>
      </c>
      <c r="D827" s="233"/>
      <c r="E827" s="178">
        <v>17.6</v>
      </c>
      <c r="F827" s="179"/>
      <c r="G827" s="180"/>
      <c r="M827" s="181" t="s">
        <v>1162</v>
      </c>
      <c r="O827" s="168"/>
    </row>
    <row r="828" spans="1:57" ht="12.75">
      <c r="A828" s="184"/>
      <c r="B828" s="185" t="s">
        <v>254</v>
      </c>
      <c r="C828" s="186" t="str">
        <f>CONCATENATE(B824," ",C824)</f>
        <v>772 Kamenné  dlažby</v>
      </c>
      <c r="D828" s="187"/>
      <c r="E828" s="188"/>
      <c r="F828" s="189"/>
      <c r="G828" s="190"/>
      <c r="O828" s="168">
        <v>4</v>
      </c>
      <c r="BA828" s="191">
        <f>SUM(BA824:BA827)</f>
        <v>0</v>
      </c>
      <c r="BB828" s="191">
        <f>SUM(BB824:BB827)</f>
        <v>0</v>
      </c>
      <c r="BC828" s="191">
        <f>SUM(BC824:BC827)</f>
        <v>0</v>
      </c>
      <c r="BD828" s="191">
        <f>SUM(BD824:BD827)</f>
        <v>0</v>
      </c>
      <c r="BE828" s="191">
        <f>SUM(BE824:BE827)</f>
        <v>0</v>
      </c>
    </row>
    <row r="829" spans="1:15" ht="12.75">
      <c r="A829" s="161" t="s">
        <v>84</v>
      </c>
      <c r="B829" s="162" t="s">
        <v>1163</v>
      </c>
      <c r="C829" s="163" t="s">
        <v>1164</v>
      </c>
      <c r="D829" s="164"/>
      <c r="E829" s="165"/>
      <c r="F829" s="192"/>
      <c r="G829" s="193"/>
      <c r="H829" s="167"/>
      <c r="I829" s="167"/>
      <c r="O829" s="168">
        <v>1</v>
      </c>
    </row>
    <row r="830" spans="1:104" ht="12.75">
      <c r="A830" s="169">
        <v>305</v>
      </c>
      <c r="B830" s="170" t="s">
        <v>1165</v>
      </c>
      <c r="C830" s="182" t="s">
        <v>1166</v>
      </c>
      <c r="D830" s="172" t="s">
        <v>162</v>
      </c>
      <c r="E830" s="173">
        <v>4028.72</v>
      </c>
      <c r="F830" s="174"/>
      <c r="G830" s="175"/>
      <c r="O830" s="168">
        <v>2</v>
      </c>
      <c r="AA830" s="143">
        <v>1</v>
      </c>
      <c r="AB830" s="143">
        <v>7</v>
      </c>
      <c r="AC830" s="143">
        <v>7</v>
      </c>
      <c r="AZ830" s="143">
        <v>2</v>
      </c>
      <c r="BA830" s="143">
        <f>IF(AZ830=1,G830,0)</f>
        <v>0</v>
      </c>
      <c r="BB830" s="143">
        <f>IF(AZ830=2,G830,0)</f>
        <v>0</v>
      </c>
      <c r="BC830" s="143">
        <f>IF(AZ830=3,G830,0)</f>
        <v>0</v>
      </c>
      <c r="BD830" s="143">
        <f>IF(AZ830=4,G830,0)</f>
        <v>0</v>
      </c>
      <c r="BE830" s="143">
        <f>IF(AZ830=5,G830,0)</f>
        <v>0</v>
      </c>
      <c r="CA830" s="168">
        <v>1</v>
      </c>
      <c r="CB830" s="168">
        <v>7</v>
      </c>
      <c r="CZ830" s="143">
        <v>0</v>
      </c>
    </row>
    <row r="831" spans="1:15" ht="12.75" customHeight="1">
      <c r="A831" s="176"/>
      <c r="B831" s="177"/>
      <c r="C831" s="234" t="s">
        <v>1167</v>
      </c>
      <c r="D831" s="234"/>
      <c r="E831" s="200">
        <v>0</v>
      </c>
      <c r="F831" s="179"/>
      <c r="G831" s="180"/>
      <c r="M831" s="181" t="s">
        <v>1167</v>
      </c>
      <c r="O831" s="168"/>
    </row>
    <row r="832" spans="1:15" ht="12.75" customHeight="1">
      <c r="A832" s="176"/>
      <c r="B832" s="177"/>
      <c r="C832" s="234" t="s">
        <v>1168</v>
      </c>
      <c r="D832" s="234"/>
      <c r="E832" s="200">
        <v>24.48</v>
      </c>
      <c r="F832" s="179"/>
      <c r="G832" s="180"/>
      <c r="M832" s="181" t="s">
        <v>1168</v>
      </c>
      <c r="O832" s="168"/>
    </row>
    <row r="833" spans="1:15" ht="12.75" customHeight="1">
      <c r="A833" s="176"/>
      <c r="B833" s="177"/>
      <c r="C833" s="234" t="s">
        <v>1169</v>
      </c>
      <c r="D833" s="234"/>
      <c r="E833" s="200">
        <v>155.2</v>
      </c>
      <c r="F833" s="179"/>
      <c r="G833" s="180"/>
      <c r="M833" s="181" t="s">
        <v>1169</v>
      </c>
      <c r="O833" s="168"/>
    </row>
    <row r="834" spans="1:15" ht="12.75" customHeight="1">
      <c r="A834" s="176"/>
      <c r="B834" s="177"/>
      <c r="C834" s="234" t="s">
        <v>1170</v>
      </c>
      <c r="D834" s="234"/>
      <c r="E834" s="200">
        <v>109.6</v>
      </c>
      <c r="F834" s="179"/>
      <c r="G834" s="180"/>
      <c r="M834" s="181" t="s">
        <v>1170</v>
      </c>
      <c r="O834" s="168"/>
    </row>
    <row r="835" spans="1:15" ht="12.75" customHeight="1">
      <c r="A835" s="176"/>
      <c r="B835" s="177"/>
      <c r="C835" s="234" t="s">
        <v>1171</v>
      </c>
      <c r="D835" s="234"/>
      <c r="E835" s="200">
        <v>396.66</v>
      </c>
      <c r="F835" s="179"/>
      <c r="G835" s="180"/>
      <c r="M835" s="181" t="s">
        <v>1171</v>
      </c>
      <c r="O835" s="168"/>
    </row>
    <row r="836" spans="1:15" ht="12.75" customHeight="1">
      <c r="A836" s="176"/>
      <c r="B836" s="177"/>
      <c r="C836" s="234" t="s">
        <v>1172</v>
      </c>
      <c r="D836" s="234"/>
      <c r="E836" s="200">
        <v>146.38</v>
      </c>
      <c r="F836" s="179"/>
      <c r="G836" s="180"/>
      <c r="M836" s="181" t="s">
        <v>1172</v>
      </c>
      <c r="O836" s="168"/>
    </row>
    <row r="837" spans="1:15" ht="12.75" customHeight="1">
      <c r="A837" s="176"/>
      <c r="B837" s="177"/>
      <c r="C837" s="234" t="s">
        <v>1173</v>
      </c>
      <c r="D837" s="234"/>
      <c r="E837" s="200">
        <v>256.72</v>
      </c>
      <c r="F837" s="179"/>
      <c r="G837" s="180"/>
      <c r="M837" s="181" t="s">
        <v>1173</v>
      </c>
      <c r="O837" s="168"/>
    </row>
    <row r="838" spans="1:15" ht="12.75" customHeight="1">
      <c r="A838" s="176"/>
      <c r="B838" s="177"/>
      <c r="C838" s="234" t="s">
        <v>1174</v>
      </c>
      <c r="D838" s="234"/>
      <c r="E838" s="200">
        <v>457.22</v>
      </c>
      <c r="F838" s="179"/>
      <c r="G838" s="180"/>
      <c r="M838" s="181" t="s">
        <v>1174</v>
      </c>
      <c r="O838" s="168"/>
    </row>
    <row r="839" spans="1:15" ht="12.75" customHeight="1">
      <c r="A839" s="176"/>
      <c r="B839" s="177"/>
      <c r="C839" s="234" t="s">
        <v>1175</v>
      </c>
      <c r="D839" s="234"/>
      <c r="E839" s="200">
        <v>235.06</v>
      </c>
      <c r="F839" s="179"/>
      <c r="G839" s="180"/>
      <c r="M839" s="181" t="s">
        <v>1175</v>
      </c>
      <c r="O839" s="168"/>
    </row>
    <row r="840" spans="1:15" ht="12.75" customHeight="1">
      <c r="A840" s="176"/>
      <c r="B840" s="177"/>
      <c r="C840" s="234" t="s">
        <v>1176</v>
      </c>
      <c r="D840" s="234"/>
      <c r="E840" s="200">
        <v>233.04</v>
      </c>
      <c r="F840" s="179"/>
      <c r="G840" s="180"/>
      <c r="M840" s="181" t="s">
        <v>1176</v>
      </c>
      <c r="O840" s="168"/>
    </row>
    <row r="841" spans="1:15" ht="12.75" customHeight="1">
      <c r="A841" s="176"/>
      <c r="B841" s="177"/>
      <c r="C841" s="235" t="s">
        <v>167</v>
      </c>
      <c r="D841" s="235"/>
      <c r="E841" s="183">
        <v>0</v>
      </c>
      <c r="F841" s="179"/>
      <c r="G841" s="180"/>
      <c r="M841" s="181" t="s">
        <v>167</v>
      </c>
      <c r="O841" s="168"/>
    </row>
    <row r="842" spans="1:15" ht="12.75" customHeight="1">
      <c r="A842" s="176"/>
      <c r="B842" s="177"/>
      <c r="C842" s="234" t="s">
        <v>1177</v>
      </c>
      <c r="D842" s="234"/>
      <c r="E842" s="200">
        <v>2014.36</v>
      </c>
      <c r="F842" s="179"/>
      <c r="G842" s="180"/>
      <c r="M842" s="181" t="s">
        <v>1177</v>
      </c>
      <c r="O842" s="168"/>
    </row>
    <row r="843" spans="1:15" ht="12.75" customHeight="1">
      <c r="A843" s="176"/>
      <c r="B843" s="177"/>
      <c r="C843" s="233" t="s">
        <v>1178</v>
      </c>
      <c r="D843" s="233"/>
      <c r="E843" s="178">
        <v>4028.72</v>
      </c>
      <c r="F843" s="179"/>
      <c r="G843" s="180"/>
      <c r="M843" s="181" t="s">
        <v>1178</v>
      </c>
      <c r="O843" s="168"/>
    </row>
    <row r="844" spans="1:57" ht="12.75">
      <c r="A844" s="184"/>
      <c r="B844" s="185" t="s">
        <v>254</v>
      </c>
      <c r="C844" s="186" t="str">
        <f>CONCATENATE(B829," ",C829)</f>
        <v>775 Podlahy vlysové a parketové</v>
      </c>
      <c r="D844" s="187"/>
      <c r="E844" s="188"/>
      <c r="F844" s="189"/>
      <c r="G844" s="190"/>
      <c r="O844" s="168">
        <v>4</v>
      </c>
      <c r="BA844" s="191">
        <f>SUM(BA829:BA843)</f>
        <v>0</v>
      </c>
      <c r="BB844" s="191">
        <f>SUM(BB829:BB843)</f>
        <v>0</v>
      </c>
      <c r="BC844" s="191">
        <f>SUM(BC829:BC843)</f>
        <v>0</v>
      </c>
      <c r="BD844" s="191">
        <f>SUM(BD829:BD843)</f>
        <v>0</v>
      </c>
      <c r="BE844" s="191">
        <f>SUM(BE829:BE843)</f>
        <v>0</v>
      </c>
    </row>
    <row r="845" spans="1:15" ht="12.75">
      <c r="A845" s="161" t="s">
        <v>84</v>
      </c>
      <c r="B845" s="162" t="s">
        <v>1179</v>
      </c>
      <c r="C845" s="163" t="s">
        <v>1180</v>
      </c>
      <c r="D845" s="164"/>
      <c r="E845" s="165"/>
      <c r="F845" s="192"/>
      <c r="G845" s="193"/>
      <c r="H845" s="167"/>
      <c r="I845" s="167"/>
      <c r="O845" s="168">
        <v>1</v>
      </c>
    </row>
    <row r="846" spans="1:104" ht="12.75">
      <c r="A846" s="169">
        <v>306</v>
      </c>
      <c r="B846" s="170" t="s">
        <v>1181</v>
      </c>
      <c r="C846" s="182" t="s">
        <v>1182</v>
      </c>
      <c r="D846" s="172" t="s">
        <v>162</v>
      </c>
      <c r="E846" s="173">
        <v>1859</v>
      </c>
      <c r="F846" s="174"/>
      <c r="G846" s="175"/>
      <c r="O846" s="168">
        <v>2</v>
      </c>
      <c r="AA846" s="143">
        <v>1</v>
      </c>
      <c r="AB846" s="143">
        <v>7</v>
      </c>
      <c r="AC846" s="143">
        <v>7</v>
      </c>
      <c r="AZ846" s="143">
        <v>2</v>
      </c>
      <c r="BA846" s="143">
        <f>IF(AZ846=1,G846,0)</f>
        <v>0</v>
      </c>
      <c r="BB846" s="143">
        <f>IF(AZ846=2,G846,0)</f>
        <v>0</v>
      </c>
      <c r="BC846" s="143">
        <f>IF(AZ846=3,G846,0)</f>
        <v>0</v>
      </c>
      <c r="BD846" s="143">
        <f>IF(AZ846=4,G846,0)</f>
        <v>0</v>
      </c>
      <c r="BE846" s="143">
        <f>IF(AZ846=5,G846,0)</f>
        <v>0</v>
      </c>
      <c r="CA846" s="168">
        <v>1</v>
      </c>
      <c r="CB846" s="168">
        <v>7</v>
      </c>
      <c r="CZ846" s="143">
        <v>0</v>
      </c>
    </row>
    <row r="847" spans="1:15" ht="12.75" customHeight="1">
      <c r="A847" s="176"/>
      <c r="B847" s="177"/>
      <c r="C847" s="233" t="s">
        <v>1168</v>
      </c>
      <c r="D847" s="233"/>
      <c r="E847" s="178">
        <v>24.48</v>
      </c>
      <c r="F847" s="179"/>
      <c r="G847" s="180"/>
      <c r="M847" s="181" t="s">
        <v>1168</v>
      </c>
      <c r="O847" s="168"/>
    </row>
    <row r="848" spans="1:15" ht="12.75" customHeight="1">
      <c r="A848" s="176"/>
      <c r="B848" s="177"/>
      <c r="C848" s="233" t="s">
        <v>1169</v>
      </c>
      <c r="D848" s="233"/>
      <c r="E848" s="178">
        <v>155.2</v>
      </c>
      <c r="F848" s="179"/>
      <c r="G848" s="180"/>
      <c r="M848" s="181" t="s">
        <v>1169</v>
      </c>
      <c r="O848" s="168"/>
    </row>
    <row r="849" spans="1:15" ht="12.75" customHeight="1">
      <c r="A849" s="176"/>
      <c r="B849" s="177"/>
      <c r="C849" s="233" t="s">
        <v>1170</v>
      </c>
      <c r="D849" s="233"/>
      <c r="E849" s="178">
        <v>109.6</v>
      </c>
      <c r="F849" s="179"/>
      <c r="G849" s="180"/>
      <c r="M849" s="181" t="s">
        <v>1170</v>
      </c>
      <c r="O849" s="168"/>
    </row>
    <row r="850" spans="1:15" ht="12.75" customHeight="1">
      <c r="A850" s="176"/>
      <c r="B850" s="177"/>
      <c r="C850" s="233" t="s">
        <v>1171</v>
      </c>
      <c r="D850" s="233"/>
      <c r="E850" s="178">
        <v>396.66</v>
      </c>
      <c r="F850" s="179"/>
      <c r="G850" s="180"/>
      <c r="M850" s="181" t="s">
        <v>1171</v>
      </c>
      <c r="O850" s="168"/>
    </row>
    <row r="851" spans="1:15" ht="12.75" customHeight="1">
      <c r="A851" s="176"/>
      <c r="B851" s="177"/>
      <c r="C851" s="233" t="s">
        <v>1172</v>
      </c>
      <c r="D851" s="233"/>
      <c r="E851" s="178">
        <v>146.38</v>
      </c>
      <c r="F851" s="179"/>
      <c r="G851" s="180"/>
      <c r="M851" s="181" t="s">
        <v>1172</v>
      </c>
      <c r="O851" s="168"/>
    </row>
    <row r="852" spans="1:15" ht="12.75" customHeight="1">
      <c r="A852" s="176"/>
      <c r="B852" s="177"/>
      <c r="C852" s="233" t="s">
        <v>1173</v>
      </c>
      <c r="D852" s="233"/>
      <c r="E852" s="178">
        <v>256.72</v>
      </c>
      <c r="F852" s="179"/>
      <c r="G852" s="180"/>
      <c r="M852" s="181" t="s">
        <v>1173</v>
      </c>
      <c r="O852" s="168"/>
    </row>
    <row r="853" spans="1:15" ht="12.75" customHeight="1">
      <c r="A853" s="176"/>
      <c r="B853" s="177"/>
      <c r="C853" s="233" t="s">
        <v>1174</v>
      </c>
      <c r="D853" s="233"/>
      <c r="E853" s="178">
        <v>457.22</v>
      </c>
      <c r="F853" s="179"/>
      <c r="G853" s="180"/>
      <c r="M853" s="181" t="s">
        <v>1174</v>
      </c>
      <c r="O853" s="168"/>
    </row>
    <row r="854" spans="1:15" ht="12.75" customHeight="1">
      <c r="A854" s="176"/>
      <c r="B854" s="177"/>
      <c r="C854" s="233" t="s">
        <v>1183</v>
      </c>
      <c r="D854" s="233"/>
      <c r="E854" s="178">
        <v>312.74</v>
      </c>
      <c r="F854" s="179"/>
      <c r="G854" s="180"/>
      <c r="M854" s="181" t="s">
        <v>1183</v>
      </c>
      <c r="O854" s="168"/>
    </row>
    <row r="855" spans="1:104" ht="12.75">
      <c r="A855" s="169">
        <v>307</v>
      </c>
      <c r="B855" s="170" t="s">
        <v>1184</v>
      </c>
      <c r="C855" s="182" t="s">
        <v>1185</v>
      </c>
      <c r="D855" s="172" t="s">
        <v>162</v>
      </c>
      <c r="E855" s="173">
        <v>28.44</v>
      </c>
      <c r="F855" s="174"/>
      <c r="G855" s="175"/>
      <c r="O855" s="168">
        <v>2</v>
      </c>
      <c r="AA855" s="143">
        <v>1</v>
      </c>
      <c r="AB855" s="143">
        <v>7</v>
      </c>
      <c r="AC855" s="143">
        <v>7</v>
      </c>
      <c r="AZ855" s="143">
        <v>2</v>
      </c>
      <c r="BA855" s="143">
        <f>IF(AZ855=1,G855,0)</f>
        <v>0</v>
      </c>
      <c r="BB855" s="143">
        <f>IF(AZ855=2,G855,0)</f>
        <v>0</v>
      </c>
      <c r="BC855" s="143">
        <f>IF(AZ855=3,G855,0)</f>
        <v>0</v>
      </c>
      <c r="BD855" s="143">
        <f>IF(AZ855=4,G855,0)</f>
        <v>0</v>
      </c>
      <c r="BE855" s="143">
        <f>IF(AZ855=5,G855,0)</f>
        <v>0</v>
      </c>
      <c r="CA855" s="168">
        <v>1</v>
      </c>
      <c r="CB855" s="168">
        <v>7</v>
      </c>
      <c r="CZ855" s="143">
        <v>0</v>
      </c>
    </row>
    <row r="856" spans="1:15" ht="12.75" customHeight="1">
      <c r="A856" s="176"/>
      <c r="B856" s="177"/>
      <c r="C856" s="233" t="s">
        <v>1186</v>
      </c>
      <c r="D856" s="233"/>
      <c r="E856" s="178">
        <v>28.44</v>
      </c>
      <c r="F856" s="179"/>
      <c r="G856" s="180"/>
      <c r="M856" s="181" t="s">
        <v>1186</v>
      </c>
      <c r="O856" s="168"/>
    </row>
    <row r="857" spans="1:15" ht="12.75" customHeight="1">
      <c r="A857" s="176"/>
      <c r="B857" s="177"/>
      <c r="C857" s="233" t="s">
        <v>1187</v>
      </c>
      <c r="D857" s="233"/>
      <c r="E857" s="178">
        <v>0</v>
      </c>
      <c r="F857" s="179"/>
      <c r="G857" s="180"/>
      <c r="M857" s="181" t="s">
        <v>1187</v>
      </c>
      <c r="O857" s="168"/>
    </row>
    <row r="858" spans="1:104" ht="22.5">
      <c r="A858" s="169">
        <v>308</v>
      </c>
      <c r="B858" s="170" t="s">
        <v>1188</v>
      </c>
      <c r="C858" s="182" t="s">
        <v>1189</v>
      </c>
      <c r="D858" s="172" t="s">
        <v>162</v>
      </c>
      <c r="E858" s="173">
        <v>602.5005</v>
      </c>
      <c r="F858" s="174"/>
      <c r="G858" s="175"/>
      <c r="O858" s="168">
        <v>2</v>
      </c>
      <c r="AA858" s="143">
        <v>2</v>
      </c>
      <c r="AB858" s="143">
        <v>7</v>
      </c>
      <c r="AC858" s="143">
        <v>7</v>
      </c>
      <c r="AZ858" s="143">
        <v>2</v>
      </c>
      <c r="BA858" s="143">
        <f>IF(AZ858=1,G858,0)</f>
        <v>0</v>
      </c>
      <c r="BB858" s="143">
        <f>IF(AZ858=2,G858,0)</f>
        <v>0</v>
      </c>
      <c r="BC858" s="143">
        <f>IF(AZ858=3,G858,0)</f>
        <v>0</v>
      </c>
      <c r="BD858" s="143">
        <f>IF(AZ858=4,G858,0)</f>
        <v>0</v>
      </c>
      <c r="BE858" s="143">
        <f>IF(AZ858=5,G858,0)</f>
        <v>0</v>
      </c>
      <c r="CA858" s="168">
        <v>2</v>
      </c>
      <c r="CB858" s="168">
        <v>7</v>
      </c>
      <c r="CZ858" s="143">
        <v>0</v>
      </c>
    </row>
    <row r="859" spans="1:15" ht="12.75" customHeight="1">
      <c r="A859" s="176"/>
      <c r="B859" s="177"/>
      <c r="C859" s="234" t="s">
        <v>1167</v>
      </c>
      <c r="D859" s="234"/>
      <c r="E859" s="200">
        <v>0</v>
      </c>
      <c r="F859" s="179"/>
      <c r="G859" s="180"/>
      <c r="M859" s="181" t="s">
        <v>1167</v>
      </c>
      <c r="O859" s="168"/>
    </row>
    <row r="860" spans="1:15" ht="12.75" customHeight="1">
      <c r="A860" s="176"/>
      <c r="B860" s="177"/>
      <c r="C860" s="234" t="s">
        <v>467</v>
      </c>
      <c r="D860" s="234"/>
      <c r="E860" s="200">
        <v>0</v>
      </c>
      <c r="F860" s="179"/>
      <c r="G860" s="180"/>
      <c r="M860" s="181" t="s">
        <v>467</v>
      </c>
      <c r="O860" s="168"/>
    </row>
    <row r="861" spans="1:15" ht="12.75" customHeight="1">
      <c r="A861" s="176"/>
      <c r="B861" s="177"/>
      <c r="C861" s="234" t="s">
        <v>1190</v>
      </c>
      <c r="D861" s="234"/>
      <c r="E861" s="200">
        <v>232.7</v>
      </c>
      <c r="F861" s="179"/>
      <c r="G861" s="180"/>
      <c r="M861" s="181" t="s">
        <v>1190</v>
      </c>
      <c r="O861" s="168"/>
    </row>
    <row r="862" spans="1:15" ht="12.75" customHeight="1">
      <c r="A862" s="176"/>
      <c r="B862" s="177"/>
      <c r="C862" s="234" t="s">
        <v>1146</v>
      </c>
      <c r="D862" s="234"/>
      <c r="E862" s="200">
        <v>0</v>
      </c>
      <c r="F862" s="179"/>
      <c r="G862" s="180"/>
      <c r="M862" s="181" t="s">
        <v>1146</v>
      </c>
      <c r="O862" s="168"/>
    </row>
    <row r="863" spans="1:15" ht="12.75" customHeight="1">
      <c r="A863" s="176"/>
      <c r="B863" s="177"/>
      <c r="C863" s="234" t="s">
        <v>1191</v>
      </c>
      <c r="D863" s="234"/>
      <c r="E863" s="200">
        <v>341.11</v>
      </c>
      <c r="F863" s="179"/>
      <c r="G863" s="180"/>
      <c r="M863" s="181" t="s">
        <v>1191</v>
      </c>
      <c r="O863" s="168"/>
    </row>
    <row r="864" spans="1:15" ht="12.75" customHeight="1">
      <c r="A864" s="176"/>
      <c r="B864" s="177"/>
      <c r="C864" s="235" t="s">
        <v>167</v>
      </c>
      <c r="D864" s="235"/>
      <c r="E864" s="183">
        <v>0</v>
      </c>
      <c r="F864" s="179"/>
      <c r="G864" s="180"/>
      <c r="M864" s="181" t="s">
        <v>167</v>
      </c>
      <c r="O864" s="168"/>
    </row>
    <row r="865" spans="1:15" ht="12.75" customHeight="1">
      <c r="A865" s="176"/>
      <c r="B865" s="177"/>
      <c r="C865" s="234" t="s">
        <v>1177</v>
      </c>
      <c r="D865" s="234"/>
      <c r="E865" s="200">
        <v>573.81</v>
      </c>
      <c r="F865" s="179"/>
      <c r="G865" s="180"/>
      <c r="M865" s="181" t="s">
        <v>1177</v>
      </c>
      <c r="O865" s="168"/>
    </row>
    <row r="866" spans="1:15" ht="12.75" customHeight="1">
      <c r="A866" s="176"/>
      <c r="B866" s="177"/>
      <c r="C866" s="233" t="s">
        <v>1192</v>
      </c>
      <c r="D866" s="233"/>
      <c r="E866" s="178">
        <v>602.5005</v>
      </c>
      <c r="F866" s="179"/>
      <c r="G866" s="180"/>
      <c r="M866" s="181" t="s">
        <v>1192</v>
      </c>
      <c r="O866" s="168"/>
    </row>
    <row r="867" spans="1:104" ht="22.5">
      <c r="A867" s="169">
        <v>309</v>
      </c>
      <c r="B867" s="170" t="s">
        <v>1193</v>
      </c>
      <c r="C867" s="182" t="s">
        <v>1194</v>
      </c>
      <c r="D867" s="172" t="s">
        <v>162</v>
      </c>
      <c r="E867" s="173">
        <v>872.571</v>
      </c>
      <c r="F867" s="174"/>
      <c r="G867" s="175"/>
      <c r="O867" s="168">
        <v>2</v>
      </c>
      <c r="AA867" s="143">
        <v>2</v>
      </c>
      <c r="AB867" s="143">
        <v>7</v>
      </c>
      <c r="AC867" s="143">
        <v>7</v>
      </c>
      <c r="AZ867" s="143">
        <v>2</v>
      </c>
      <c r="BA867" s="143">
        <f>IF(AZ867=1,G867,0)</f>
        <v>0</v>
      </c>
      <c r="BB867" s="143">
        <f>IF(AZ867=2,G867,0)</f>
        <v>0</v>
      </c>
      <c r="BC867" s="143">
        <f>IF(AZ867=3,G867,0)</f>
        <v>0</v>
      </c>
      <c r="BD867" s="143">
        <f>IF(AZ867=4,G867,0)</f>
        <v>0</v>
      </c>
      <c r="BE867" s="143">
        <f>IF(AZ867=5,G867,0)</f>
        <v>0</v>
      </c>
      <c r="CA867" s="168">
        <v>2</v>
      </c>
      <c r="CB867" s="168">
        <v>7</v>
      </c>
      <c r="CZ867" s="143">
        <v>0</v>
      </c>
    </row>
    <row r="868" spans="1:15" ht="12.75" customHeight="1">
      <c r="A868" s="176"/>
      <c r="B868" s="177"/>
      <c r="C868" s="234" t="s">
        <v>1167</v>
      </c>
      <c r="D868" s="234"/>
      <c r="E868" s="200">
        <v>0</v>
      </c>
      <c r="F868" s="179"/>
      <c r="G868" s="180"/>
      <c r="M868" s="181" t="s">
        <v>1167</v>
      </c>
      <c r="O868" s="168"/>
    </row>
    <row r="869" spans="1:15" ht="12.75" customHeight="1">
      <c r="A869" s="176"/>
      <c r="B869" s="177"/>
      <c r="C869" s="234" t="s">
        <v>467</v>
      </c>
      <c r="D869" s="234"/>
      <c r="E869" s="200">
        <v>0</v>
      </c>
      <c r="F869" s="179"/>
      <c r="G869" s="180"/>
      <c r="M869" s="181" t="s">
        <v>467</v>
      </c>
      <c r="O869" s="168"/>
    </row>
    <row r="870" spans="1:15" ht="12.75" customHeight="1">
      <c r="A870" s="176"/>
      <c r="B870" s="177"/>
      <c r="C870" s="234" t="s">
        <v>1195</v>
      </c>
      <c r="D870" s="234"/>
      <c r="E870" s="200">
        <v>268.7</v>
      </c>
      <c r="F870" s="179"/>
      <c r="G870" s="180"/>
      <c r="M870" s="181" t="s">
        <v>1195</v>
      </c>
      <c r="O870" s="168"/>
    </row>
    <row r="871" spans="1:15" ht="12.75" customHeight="1">
      <c r="A871" s="176"/>
      <c r="B871" s="177"/>
      <c r="C871" s="234" t="s">
        <v>1196</v>
      </c>
      <c r="D871" s="234"/>
      <c r="E871" s="200">
        <v>105.13</v>
      </c>
      <c r="F871" s="179"/>
      <c r="G871" s="180"/>
      <c r="M871" s="181" t="s">
        <v>1196</v>
      </c>
      <c r="O871" s="168"/>
    </row>
    <row r="872" spans="1:15" ht="12.75" customHeight="1">
      <c r="A872" s="176"/>
      <c r="B872" s="177"/>
      <c r="C872" s="234" t="s">
        <v>1146</v>
      </c>
      <c r="D872" s="234"/>
      <c r="E872" s="200">
        <v>0</v>
      </c>
      <c r="F872" s="179"/>
      <c r="G872" s="180"/>
      <c r="M872" s="181" t="s">
        <v>1146</v>
      </c>
      <c r="O872" s="168"/>
    </row>
    <row r="873" spans="1:15" ht="12.75" customHeight="1">
      <c r="A873" s="176"/>
      <c r="B873" s="177"/>
      <c r="C873" s="234" t="s">
        <v>1197</v>
      </c>
      <c r="D873" s="234"/>
      <c r="E873" s="200">
        <v>275.3</v>
      </c>
      <c r="F873" s="179"/>
      <c r="G873" s="180"/>
      <c r="M873" s="181" t="s">
        <v>1197</v>
      </c>
      <c r="O873" s="168"/>
    </row>
    <row r="874" spans="1:15" ht="12.75" customHeight="1">
      <c r="A874" s="176"/>
      <c r="B874" s="177"/>
      <c r="C874" s="234" t="s">
        <v>1198</v>
      </c>
      <c r="D874" s="234"/>
      <c r="E874" s="200">
        <v>181.89</v>
      </c>
      <c r="F874" s="179"/>
      <c r="G874" s="180"/>
      <c r="M874" s="181" t="s">
        <v>1198</v>
      </c>
      <c r="O874" s="168"/>
    </row>
    <row r="875" spans="1:15" ht="12.75" customHeight="1">
      <c r="A875" s="176"/>
      <c r="B875" s="177"/>
      <c r="C875" s="235" t="s">
        <v>167</v>
      </c>
      <c r="D875" s="235"/>
      <c r="E875" s="183">
        <v>0</v>
      </c>
      <c r="F875" s="179"/>
      <c r="G875" s="180"/>
      <c r="M875" s="181" t="s">
        <v>167</v>
      </c>
      <c r="O875" s="168"/>
    </row>
    <row r="876" spans="1:15" ht="12.75" customHeight="1">
      <c r="A876" s="176"/>
      <c r="B876" s="177"/>
      <c r="C876" s="234" t="s">
        <v>1177</v>
      </c>
      <c r="D876" s="234"/>
      <c r="E876" s="200">
        <v>831.02</v>
      </c>
      <c r="F876" s="179"/>
      <c r="G876" s="180"/>
      <c r="M876" s="181" t="s">
        <v>1177</v>
      </c>
      <c r="O876" s="168"/>
    </row>
    <row r="877" spans="1:15" ht="12.75" customHeight="1">
      <c r="A877" s="176"/>
      <c r="B877" s="177"/>
      <c r="C877" s="233" t="s">
        <v>1199</v>
      </c>
      <c r="D877" s="233"/>
      <c r="E877" s="178">
        <v>872.571</v>
      </c>
      <c r="F877" s="179"/>
      <c r="G877" s="180"/>
      <c r="M877" s="181" t="s">
        <v>1199</v>
      </c>
      <c r="O877" s="168"/>
    </row>
    <row r="878" spans="1:104" ht="12.75">
      <c r="A878" s="169">
        <v>310</v>
      </c>
      <c r="B878" s="170" t="s">
        <v>1200</v>
      </c>
      <c r="C878" s="182" t="s">
        <v>1201</v>
      </c>
      <c r="D878" s="172" t="s">
        <v>162</v>
      </c>
      <c r="E878" s="173">
        <v>632.6255</v>
      </c>
      <c r="F878" s="174"/>
      <c r="G878" s="175"/>
      <c r="O878" s="168">
        <v>2</v>
      </c>
      <c r="AA878" s="143">
        <v>3</v>
      </c>
      <c r="AB878" s="143">
        <v>7</v>
      </c>
      <c r="AC878" s="143">
        <v>28412232</v>
      </c>
      <c r="AZ878" s="143">
        <v>2</v>
      </c>
      <c r="BA878" s="143">
        <f>IF(AZ878=1,G878,0)</f>
        <v>0</v>
      </c>
      <c r="BB878" s="143">
        <f>IF(AZ878=2,G878,0)</f>
        <v>0</v>
      </c>
      <c r="BC878" s="143">
        <f>IF(AZ878=3,G878,0)</f>
        <v>0</v>
      </c>
      <c r="BD878" s="143">
        <f>IF(AZ878=4,G878,0)</f>
        <v>0</v>
      </c>
      <c r="BE878" s="143">
        <f>IF(AZ878=5,G878,0)</f>
        <v>0</v>
      </c>
      <c r="CA878" s="168">
        <v>3</v>
      </c>
      <c r="CB878" s="168">
        <v>7</v>
      </c>
      <c r="CZ878" s="143">
        <v>0.0024</v>
      </c>
    </row>
    <row r="879" spans="1:15" ht="12.75" customHeight="1">
      <c r="A879" s="176"/>
      <c r="B879" s="177"/>
      <c r="C879" s="233" t="s">
        <v>1202</v>
      </c>
      <c r="D879" s="233"/>
      <c r="E879" s="178">
        <v>632.6255</v>
      </c>
      <c r="F879" s="179"/>
      <c r="G879" s="180"/>
      <c r="M879" s="181" t="s">
        <v>1202</v>
      </c>
      <c r="O879" s="168"/>
    </row>
    <row r="880" spans="1:104" ht="12.75">
      <c r="A880" s="169">
        <v>311</v>
      </c>
      <c r="B880" s="170" t="s">
        <v>1203</v>
      </c>
      <c r="C880" s="182" t="s">
        <v>1204</v>
      </c>
      <c r="D880" s="172" t="s">
        <v>162</v>
      </c>
      <c r="E880" s="173">
        <v>916.1996</v>
      </c>
      <c r="F880" s="174"/>
      <c r="G880" s="175"/>
      <c r="O880" s="168">
        <v>2</v>
      </c>
      <c r="AA880" s="143">
        <v>3</v>
      </c>
      <c r="AB880" s="143">
        <v>7</v>
      </c>
      <c r="AC880" s="143">
        <v>69741046</v>
      </c>
      <c r="AZ880" s="143">
        <v>2</v>
      </c>
      <c r="BA880" s="143">
        <f>IF(AZ880=1,G880,0)</f>
        <v>0</v>
      </c>
      <c r="BB880" s="143">
        <f>IF(AZ880=2,G880,0)</f>
        <v>0</v>
      </c>
      <c r="BC880" s="143">
        <f>IF(AZ880=3,G880,0)</f>
        <v>0</v>
      </c>
      <c r="BD880" s="143">
        <f>IF(AZ880=4,G880,0)</f>
        <v>0</v>
      </c>
      <c r="BE880" s="143">
        <f>IF(AZ880=5,G880,0)</f>
        <v>0</v>
      </c>
      <c r="CA880" s="168">
        <v>3</v>
      </c>
      <c r="CB880" s="168">
        <v>7</v>
      </c>
      <c r="CZ880" s="143">
        <v>0.00208</v>
      </c>
    </row>
    <row r="881" spans="1:15" ht="12.75" customHeight="1">
      <c r="A881" s="176"/>
      <c r="B881" s="177"/>
      <c r="C881" s="233" t="s">
        <v>1205</v>
      </c>
      <c r="D881" s="233"/>
      <c r="E881" s="178">
        <v>916.1996</v>
      </c>
      <c r="F881" s="179"/>
      <c r="G881" s="180"/>
      <c r="M881" s="181" t="s">
        <v>1205</v>
      </c>
      <c r="O881" s="168"/>
    </row>
    <row r="882" spans="1:104" ht="12.75">
      <c r="A882" s="169">
        <v>312</v>
      </c>
      <c r="B882" s="170" t="s">
        <v>1206</v>
      </c>
      <c r="C882" s="182" t="s">
        <v>1207</v>
      </c>
      <c r="D882" s="172" t="s">
        <v>133</v>
      </c>
      <c r="E882" s="173">
        <v>3.423996368</v>
      </c>
      <c r="F882" s="174"/>
      <c r="G882" s="175"/>
      <c r="O882" s="168">
        <v>2</v>
      </c>
      <c r="AA882" s="143">
        <v>7</v>
      </c>
      <c r="AB882" s="143">
        <v>1001</v>
      </c>
      <c r="AC882" s="143">
        <v>5</v>
      </c>
      <c r="AZ882" s="143">
        <v>2</v>
      </c>
      <c r="BA882" s="143">
        <f>IF(AZ882=1,G882,0)</f>
        <v>0</v>
      </c>
      <c r="BB882" s="143">
        <f>IF(AZ882=2,G882,0)</f>
        <v>0</v>
      </c>
      <c r="BC882" s="143">
        <f>IF(AZ882=3,G882,0)</f>
        <v>0</v>
      </c>
      <c r="BD882" s="143">
        <f>IF(AZ882=4,G882,0)</f>
        <v>0</v>
      </c>
      <c r="BE882" s="143">
        <f>IF(AZ882=5,G882,0)</f>
        <v>0</v>
      </c>
      <c r="CA882" s="168">
        <v>7</v>
      </c>
      <c r="CB882" s="168">
        <v>1001</v>
      </c>
      <c r="CZ882" s="143">
        <v>0</v>
      </c>
    </row>
    <row r="883" spans="1:57" ht="12.75">
      <c r="A883" s="184"/>
      <c r="B883" s="185" t="s">
        <v>254</v>
      </c>
      <c r="C883" s="186" t="str">
        <f>CONCATENATE(B845," ",C845)</f>
        <v>776 Podlahy povlakové</v>
      </c>
      <c r="D883" s="187"/>
      <c r="E883" s="188"/>
      <c r="F883" s="189"/>
      <c r="G883" s="190"/>
      <c r="O883" s="168">
        <v>4</v>
      </c>
      <c r="BA883" s="191">
        <f>SUM(BA845:BA882)</f>
        <v>0</v>
      </c>
      <c r="BB883" s="191">
        <f>SUM(BB845:BB882)</f>
        <v>0</v>
      </c>
      <c r="BC883" s="191">
        <f>SUM(BC845:BC882)</f>
        <v>0</v>
      </c>
      <c r="BD883" s="191">
        <f>SUM(BD845:BD882)</f>
        <v>0</v>
      </c>
      <c r="BE883" s="191">
        <f>SUM(BE845:BE882)</f>
        <v>0</v>
      </c>
    </row>
    <row r="884" spans="1:15" ht="12.75">
      <c r="A884" s="161" t="s">
        <v>84</v>
      </c>
      <c r="B884" s="162" t="s">
        <v>1208</v>
      </c>
      <c r="C884" s="163" t="s">
        <v>1209</v>
      </c>
      <c r="D884" s="164"/>
      <c r="E884" s="165"/>
      <c r="F884" s="192"/>
      <c r="G884" s="193"/>
      <c r="H884" s="167"/>
      <c r="I884" s="167"/>
      <c r="O884" s="168">
        <v>1</v>
      </c>
    </row>
    <row r="885" spans="1:104" ht="12.75">
      <c r="A885" s="169">
        <v>313</v>
      </c>
      <c r="B885" s="170" t="s">
        <v>1210</v>
      </c>
      <c r="C885" s="182" t="s">
        <v>1211</v>
      </c>
      <c r="D885" s="172" t="s">
        <v>162</v>
      </c>
      <c r="E885" s="173">
        <v>239.7361</v>
      </c>
      <c r="F885" s="174"/>
      <c r="G885" s="175"/>
      <c r="O885" s="168">
        <v>2</v>
      </c>
      <c r="AA885" s="143">
        <v>2</v>
      </c>
      <c r="AB885" s="143">
        <v>7</v>
      </c>
      <c r="AC885" s="143">
        <v>7</v>
      </c>
      <c r="AZ885" s="143">
        <v>2</v>
      </c>
      <c r="BA885" s="143">
        <f>IF(AZ885=1,G885,0)</f>
        <v>0</v>
      </c>
      <c r="BB885" s="143">
        <f>IF(AZ885=2,G885,0)</f>
        <v>0</v>
      </c>
      <c r="BC885" s="143">
        <f>IF(AZ885=3,G885,0)</f>
        <v>0</v>
      </c>
      <c r="BD885" s="143">
        <f>IF(AZ885=4,G885,0)</f>
        <v>0</v>
      </c>
      <c r="BE885" s="143">
        <f>IF(AZ885=5,G885,0)</f>
        <v>0</v>
      </c>
      <c r="CA885" s="168">
        <v>2</v>
      </c>
      <c r="CB885" s="168">
        <v>7</v>
      </c>
      <c r="CZ885" s="143">
        <v>0</v>
      </c>
    </row>
    <row r="886" spans="1:15" ht="12.75" customHeight="1">
      <c r="A886" s="176"/>
      <c r="B886" s="177"/>
      <c r="C886" s="233" t="s">
        <v>1212</v>
      </c>
      <c r="D886" s="233"/>
      <c r="E886" s="178">
        <v>4.32</v>
      </c>
      <c r="F886" s="179"/>
      <c r="G886" s="180"/>
      <c r="M886" s="181" t="s">
        <v>1212</v>
      </c>
      <c r="O886" s="168"/>
    </row>
    <row r="887" spans="1:15" ht="12.75" customHeight="1">
      <c r="A887" s="176"/>
      <c r="B887" s="177"/>
      <c r="C887" s="233" t="s">
        <v>1213</v>
      </c>
      <c r="D887" s="233"/>
      <c r="E887" s="178">
        <v>0.36</v>
      </c>
      <c r="F887" s="179"/>
      <c r="G887" s="180"/>
      <c r="M887" s="181" t="s">
        <v>1213</v>
      </c>
      <c r="O887" s="168"/>
    </row>
    <row r="888" spans="1:15" ht="12.75" customHeight="1">
      <c r="A888" s="176"/>
      <c r="B888" s="177"/>
      <c r="C888" s="233" t="s">
        <v>1214</v>
      </c>
      <c r="D888" s="233"/>
      <c r="E888" s="178">
        <v>0</v>
      </c>
      <c r="F888" s="179"/>
      <c r="G888" s="180"/>
      <c r="M888" s="181" t="s">
        <v>1214</v>
      </c>
      <c r="O888" s="168"/>
    </row>
    <row r="889" spans="1:15" ht="12.75" customHeight="1">
      <c r="A889" s="176"/>
      <c r="B889" s="177"/>
      <c r="C889" s="233" t="s">
        <v>1215</v>
      </c>
      <c r="D889" s="233"/>
      <c r="E889" s="178">
        <v>32.4</v>
      </c>
      <c r="F889" s="179"/>
      <c r="G889" s="180"/>
      <c r="M889" s="181" t="s">
        <v>1215</v>
      </c>
      <c r="O889" s="168"/>
    </row>
    <row r="890" spans="1:15" ht="12.75" customHeight="1">
      <c r="A890" s="176"/>
      <c r="B890" s="177"/>
      <c r="C890" s="233" t="s">
        <v>1216</v>
      </c>
      <c r="D890" s="233"/>
      <c r="E890" s="178">
        <v>0.405</v>
      </c>
      <c r="F890" s="179"/>
      <c r="G890" s="180"/>
      <c r="M890" s="181" t="s">
        <v>1216</v>
      </c>
      <c r="O890" s="168"/>
    </row>
    <row r="891" spans="1:15" ht="12.75" customHeight="1">
      <c r="A891" s="176"/>
      <c r="B891" s="177"/>
      <c r="C891" s="233" t="s">
        <v>1217</v>
      </c>
      <c r="D891" s="233"/>
      <c r="E891" s="178">
        <v>-4.2</v>
      </c>
      <c r="F891" s="179"/>
      <c r="G891" s="180"/>
      <c r="M891" s="181" t="s">
        <v>1217</v>
      </c>
      <c r="O891" s="168"/>
    </row>
    <row r="892" spans="1:15" ht="12.75" customHeight="1">
      <c r="A892" s="176"/>
      <c r="B892" s="177"/>
      <c r="C892" s="233" t="s">
        <v>1218</v>
      </c>
      <c r="D892" s="233"/>
      <c r="E892" s="178">
        <v>34.2</v>
      </c>
      <c r="F892" s="179"/>
      <c r="G892" s="180"/>
      <c r="M892" s="181" t="s">
        <v>1218</v>
      </c>
      <c r="O892" s="168"/>
    </row>
    <row r="893" spans="1:15" ht="12.75" customHeight="1">
      <c r="A893" s="176"/>
      <c r="B893" s="177"/>
      <c r="C893" s="233" t="s">
        <v>1217</v>
      </c>
      <c r="D893" s="233"/>
      <c r="E893" s="178">
        <v>-4.2</v>
      </c>
      <c r="F893" s="179"/>
      <c r="G893" s="180"/>
      <c r="M893" s="181" t="s">
        <v>1217</v>
      </c>
      <c r="O893" s="168"/>
    </row>
    <row r="894" spans="1:15" ht="12.75" customHeight="1">
      <c r="A894" s="176"/>
      <c r="B894" s="177"/>
      <c r="C894" s="233" t="s">
        <v>1219</v>
      </c>
      <c r="D894" s="233"/>
      <c r="E894" s="178">
        <v>-1.6</v>
      </c>
      <c r="F894" s="179"/>
      <c r="G894" s="180"/>
      <c r="M894" s="181" t="s">
        <v>1219</v>
      </c>
      <c r="O894" s="168"/>
    </row>
    <row r="895" spans="1:15" ht="12.75" customHeight="1">
      <c r="A895" s="176"/>
      <c r="B895" s="177"/>
      <c r="C895" s="233" t="s">
        <v>356</v>
      </c>
      <c r="D895" s="233"/>
      <c r="E895" s="178">
        <v>-1.8</v>
      </c>
      <c r="F895" s="179"/>
      <c r="G895" s="180"/>
      <c r="M895" s="181" t="s">
        <v>356</v>
      </c>
      <c r="O895" s="168"/>
    </row>
    <row r="896" spans="1:15" ht="12.75" customHeight="1">
      <c r="A896" s="176"/>
      <c r="B896" s="177"/>
      <c r="C896" s="233" t="s">
        <v>1220</v>
      </c>
      <c r="D896" s="233"/>
      <c r="E896" s="178">
        <v>17.2</v>
      </c>
      <c r="F896" s="179"/>
      <c r="G896" s="180"/>
      <c r="M896" s="181" t="s">
        <v>1220</v>
      </c>
      <c r="O896" s="168"/>
    </row>
    <row r="897" spans="1:15" ht="12.75" customHeight="1">
      <c r="A897" s="176"/>
      <c r="B897" s="177"/>
      <c r="C897" s="233" t="s">
        <v>1219</v>
      </c>
      <c r="D897" s="233"/>
      <c r="E897" s="178">
        <v>-1.6</v>
      </c>
      <c r="F897" s="179"/>
      <c r="G897" s="180"/>
      <c r="M897" s="181" t="s">
        <v>1219</v>
      </c>
      <c r="O897" s="168"/>
    </row>
    <row r="898" spans="1:15" ht="12.75" customHeight="1">
      <c r="A898" s="176"/>
      <c r="B898" s="177"/>
      <c r="C898" s="233" t="s">
        <v>1146</v>
      </c>
      <c r="D898" s="233"/>
      <c r="E898" s="178">
        <v>0</v>
      </c>
      <c r="F898" s="179"/>
      <c r="G898" s="180"/>
      <c r="M898" s="181" t="s">
        <v>1146</v>
      </c>
      <c r="O898" s="168"/>
    </row>
    <row r="899" spans="1:15" ht="12.75" customHeight="1">
      <c r="A899" s="176"/>
      <c r="B899" s="177"/>
      <c r="C899" s="233" t="s">
        <v>1221</v>
      </c>
      <c r="D899" s="233"/>
      <c r="E899" s="178">
        <v>4.32</v>
      </c>
      <c r="F899" s="179"/>
      <c r="G899" s="180"/>
      <c r="M899" s="181" t="s">
        <v>1221</v>
      </c>
      <c r="O899" s="168"/>
    </row>
    <row r="900" spans="1:15" ht="12.75" customHeight="1">
      <c r="A900" s="176"/>
      <c r="B900" s="177"/>
      <c r="C900" s="233" t="s">
        <v>1222</v>
      </c>
      <c r="D900" s="233"/>
      <c r="E900" s="178">
        <v>6.12</v>
      </c>
      <c r="F900" s="179"/>
      <c r="G900" s="180"/>
      <c r="M900" s="181" t="s">
        <v>1222</v>
      </c>
      <c r="O900" s="168"/>
    </row>
    <row r="901" spans="1:15" ht="12.75" customHeight="1">
      <c r="A901" s="176"/>
      <c r="B901" s="177"/>
      <c r="C901" s="233" t="s">
        <v>1223</v>
      </c>
      <c r="D901" s="233"/>
      <c r="E901" s="178">
        <v>0.135</v>
      </c>
      <c r="F901" s="179"/>
      <c r="G901" s="180"/>
      <c r="M901" s="181" t="s">
        <v>1223</v>
      </c>
      <c r="O901" s="168"/>
    </row>
    <row r="902" spans="1:15" ht="12.75" customHeight="1">
      <c r="A902" s="176"/>
      <c r="B902" s="177"/>
      <c r="C902" s="233" t="s">
        <v>1224</v>
      </c>
      <c r="D902" s="233"/>
      <c r="E902" s="178">
        <v>-1.2</v>
      </c>
      <c r="F902" s="179"/>
      <c r="G902" s="180"/>
      <c r="M902" s="181" t="s">
        <v>1224</v>
      </c>
      <c r="O902" s="168"/>
    </row>
    <row r="903" spans="1:15" ht="12.75" customHeight="1">
      <c r="A903" s="176"/>
      <c r="B903" s="177"/>
      <c r="C903" s="233" t="s">
        <v>1225</v>
      </c>
      <c r="D903" s="233"/>
      <c r="E903" s="178">
        <v>5.76</v>
      </c>
      <c r="F903" s="179"/>
      <c r="G903" s="180"/>
      <c r="M903" s="181" t="s">
        <v>1225</v>
      </c>
      <c r="O903" s="168"/>
    </row>
    <row r="904" spans="1:15" ht="12.75" customHeight="1">
      <c r="A904" s="176"/>
      <c r="B904" s="177"/>
      <c r="C904" s="233" t="s">
        <v>1226</v>
      </c>
      <c r="D904" s="233"/>
      <c r="E904" s="178">
        <v>2.376</v>
      </c>
      <c r="F904" s="179"/>
      <c r="G904" s="180"/>
      <c r="M904" s="181" t="s">
        <v>1226</v>
      </c>
      <c r="O904" s="168"/>
    </row>
    <row r="905" spans="1:15" ht="12.75" customHeight="1">
      <c r="A905" s="176"/>
      <c r="B905" s="177"/>
      <c r="C905" s="233" t="s">
        <v>1223</v>
      </c>
      <c r="D905" s="233"/>
      <c r="E905" s="178">
        <v>0.135</v>
      </c>
      <c r="F905" s="179"/>
      <c r="G905" s="180"/>
      <c r="M905" s="181" t="s">
        <v>1223</v>
      </c>
      <c r="O905" s="168"/>
    </row>
    <row r="906" spans="1:15" ht="12.75" customHeight="1">
      <c r="A906" s="176"/>
      <c r="B906" s="177"/>
      <c r="C906" s="233" t="s">
        <v>1224</v>
      </c>
      <c r="D906" s="233"/>
      <c r="E906" s="178">
        <v>-1.2</v>
      </c>
      <c r="F906" s="179"/>
      <c r="G906" s="180"/>
      <c r="M906" s="181" t="s">
        <v>1224</v>
      </c>
      <c r="O906" s="168"/>
    </row>
    <row r="907" spans="1:15" ht="12.75" customHeight="1">
      <c r="A907" s="176"/>
      <c r="B907" s="177"/>
      <c r="C907" s="233" t="s">
        <v>1227</v>
      </c>
      <c r="D907" s="233"/>
      <c r="E907" s="178">
        <v>17.4</v>
      </c>
      <c r="F907" s="179"/>
      <c r="G907" s="180"/>
      <c r="M907" s="181" t="s">
        <v>1227</v>
      </c>
      <c r="O907" s="168"/>
    </row>
    <row r="908" spans="1:15" ht="12.75" customHeight="1">
      <c r="A908" s="176"/>
      <c r="B908" s="177"/>
      <c r="C908" s="233" t="s">
        <v>1228</v>
      </c>
      <c r="D908" s="233"/>
      <c r="E908" s="178">
        <v>-2.4</v>
      </c>
      <c r="F908" s="179"/>
      <c r="G908" s="180"/>
      <c r="M908" s="181" t="s">
        <v>1228</v>
      </c>
      <c r="O908" s="168"/>
    </row>
    <row r="909" spans="1:15" ht="12.75" customHeight="1">
      <c r="A909" s="176"/>
      <c r="B909" s="177"/>
      <c r="C909" s="233" t="s">
        <v>356</v>
      </c>
      <c r="D909" s="233"/>
      <c r="E909" s="178">
        <v>-1.8</v>
      </c>
      <c r="F909" s="179"/>
      <c r="G909" s="180"/>
      <c r="M909" s="181" t="s">
        <v>356</v>
      </c>
      <c r="O909" s="168"/>
    </row>
    <row r="910" spans="1:15" ht="12.75" customHeight="1">
      <c r="A910" s="176"/>
      <c r="B910" s="177"/>
      <c r="C910" s="233" t="s">
        <v>1229</v>
      </c>
      <c r="D910" s="233"/>
      <c r="E910" s="178">
        <v>6.72</v>
      </c>
      <c r="F910" s="179"/>
      <c r="G910" s="180"/>
      <c r="M910" s="181" t="s">
        <v>1229</v>
      </c>
      <c r="O910" s="168"/>
    </row>
    <row r="911" spans="1:15" ht="12.75" customHeight="1">
      <c r="A911" s="176"/>
      <c r="B911" s="177"/>
      <c r="C911" s="233" t="s">
        <v>1230</v>
      </c>
      <c r="D911" s="233"/>
      <c r="E911" s="178">
        <v>4.72</v>
      </c>
      <c r="F911" s="179"/>
      <c r="G911" s="180"/>
      <c r="M911" s="181" t="s">
        <v>1230</v>
      </c>
      <c r="O911" s="168"/>
    </row>
    <row r="912" spans="1:15" ht="12.75" customHeight="1">
      <c r="A912" s="176"/>
      <c r="B912" s="177"/>
      <c r="C912" s="233" t="s">
        <v>1223</v>
      </c>
      <c r="D912" s="233"/>
      <c r="E912" s="178">
        <v>0.135</v>
      </c>
      <c r="F912" s="179"/>
      <c r="G912" s="180"/>
      <c r="M912" s="181" t="s">
        <v>1223</v>
      </c>
      <c r="O912" s="168"/>
    </row>
    <row r="913" spans="1:15" ht="12.75" customHeight="1">
      <c r="A913" s="176"/>
      <c r="B913" s="177"/>
      <c r="C913" s="233" t="s">
        <v>1231</v>
      </c>
      <c r="D913" s="233"/>
      <c r="E913" s="178">
        <v>-1.4</v>
      </c>
      <c r="F913" s="179"/>
      <c r="G913" s="180"/>
      <c r="M913" s="181" t="s">
        <v>1231</v>
      </c>
      <c r="O913" s="168"/>
    </row>
    <row r="914" spans="1:15" ht="12.75" customHeight="1">
      <c r="A914" s="176"/>
      <c r="B914" s="177"/>
      <c r="C914" s="233" t="s">
        <v>1232</v>
      </c>
      <c r="D914" s="233"/>
      <c r="E914" s="178">
        <v>14.8</v>
      </c>
      <c r="F914" s="179"/>
      <c r="G914" s="180"/>
      <c r="M914" s="181" t="s">
        <v>1232</v>
      </c>
      <c r="O914" s="168"/>
    </row>
    <row r="915" spans="1:15" ht="12.75" customHeight="1">
      <c r="A915" s="176"/>
      <c r="B915" s="177"/>
      <c r="C915" s="233" t="s">
        <v>1231</v>
      </c>
      <c r="D915" s="233"/>
      <c r="E915" s="178">
        <v>-1.4</v>
      </c>
      <c r="F915" s="179"/>
      <c r="G915" s="180"/>
      <c r="M915" s="181" t="s">
        <v>1231</v>
      </c>
      <c r="O915" s="168"/>
    </row>
    <row r="916" spans="1:15" ht="12.75" customHeight="1">
      <c r="A916" s="176"/>
      <c r="B916" s="177"/>
      <c r="C916" s="233" t="s">
        <v>1233</v>
      </c>
      <c r="D916" s="233"/>
      <c r="E916" s="178">
        <v>15.4</v>
      </c>
      <c r="F916" s="179"/>
      <c r="G916" s="180"/>
      <c r="M916" s="181" t="s">
        <v>1233</v>
      </c>
      <c r="O916" s="168"/>
    </row>
    <row r="917" spans="1:15" ht="12.75" customHeight="1">
      <c r="A917" s="176"/>
      <c r="B917" s="177"/>
      <c r="C917" s="233" t="s">
        <v>1234</v>
      </c>
      <c r="D917" s="233"/>
      <c r="E917" s="178">
        <v>-2.8</v>
      </c>
      <c r="F917" s="179"/>
      <c r="G917" s="180"/>
      <c r="M917" s="181" t="s">
        <v>1234</v>
      </c>
      <c r="O917" s="168"/>
    </row>
    <row r="918" spans="1:15" ht="12.75" customHeight="1">
      <c r="A918" s="176"/>
      <c r="B918" s="177"/>
      <c r="C918" s="233" t="s">
        <v>1235</v>
      </c>
      <c r="D918" s="233"/>
      <c r="E918" s="178">
        <v>16.6</v>
      </c>
      <c r="F918" s="179"/>
      <c r="G918" s="180"/>
      <c r="M918" s="181" t="s">
        <v>1235</v>
      </c>
      <c r="O918" s="168"/>
    </row>
    <row r="919" spans="1:15" ht="12.75" customHeight="1">
      <c r="A919" s="176"/>
      <c r="B919" s="177"/>
      <c r="C919" s="233" t="s">
        <v>1231</v>
      </c>
      <c r="D919" s="233"/>
      <c r="E919" s="178">
        <v>-1.4</v>
      </c>
      <c r="F919" s="179"/>
      <c r="G919" s="180"/>
      <c r="M919" s="181" t="s">
        <v>1231</v>
      </c>
      <c r="O919" s="168"/>
    </row>
    <row r="920" spans="1:15" ht="12.75" customHeight="1">
      <c r="A920" s="176"/>
      <c r="B920" s="177"/>
      <c r="C920" s="233" t="s">
        <v>1236</v>
      </c>
      <c r="D920" s="233"/>
      <c r="E920" s="178">
        <v>14</v>
      </c>
      <c r="F920" s="179"/>
      <c r="G920" s="180"/>
      <c r="M920" s="181" t="s">
        <v>1236</v>
      </c>
      <c r="O920" s="168"/>
    </row>
    <row r="921" spans="1:15" ht="12.75" customHeight="1">
      <c r="A921" s="176"/>
      <c r="B921" s="177"/>
      <c r="C921" s="233" t="s">
        <v>1223</v>
      </c>
      <c r="D921" s="233"/>
      <c r="E921" s="178">
        <v>0.135</v>
      </c>
      <c r="F921" s="179"/>
      <c r="G921" s="180"/>
      <c r="M921" s="181" t="s">
        <v>1223</v>
      </c>
      <c r="O921" s="168"/>
    </row>
    <row r="922" spans="1:15" ht="12.75" customHeight="1">
      <c r="A922" s="176"/>
      <c r="B922" s="177"/>
      <c r="C922" s="233" t="s">
        <v>356</v>
      </c>
      <c r="D922" s="233"/>
      <c r="E922" s="178">
        <v>-1.8</v>
      </c>
      <c r="F922" s="179"/>
      <c r="G922" s="180"/>
      <c r="M922" s="181" t="s">
        <v>356</v>
      </c>
      <c r="O922" s="168"/>
    </row>
    <row r="923" spans="1:15" ht="12.75" customHeight="1">
      <c r="A923" s="176"/>
      <c r="B923" s="177"/>
      <c r="C923" s="233" t="s">
        <v>1237</v>
      </c>
      <c r="D923" s="233"/>
      <c r="E923" s="178">
        <v>18</v>
      </c>
      <c r="F923" s="179"/>
      <c r="G923" s="180"/>
      <c r="M923" s="181" t="s">
        <v>1237</v>
      </c>
      <c r="O923" s="168"/>
    </row>
    <row r="924" spans="1:15" ht="12.75" customHeight="1">
      <c r="A924" s="176"/>
      <c r="B924" s="177"/>
      <c r="C924" s="233" t="s">
        <v>356</v>
      </c>
      <c r="D924" s="233"/>
      <c r="E924" s="178">
        <v>-1.8</v>
      </c>
      <c r="F924" s="179"/>
      <c r="G924" s="180"/>
      <c r="M924" s="181" t="s">
        <v>356</v>
      </c>
      <c r="O924" s="168"/>
    </row>
    <row r="925" spans="1:15" ht="12.75" customHeight="1">
      <c r="A925" s="176"/>
      <c r="B925" s="177"/>
      <c r="C925" s="233" t="s">
        <v>1219</v>
      </c>
      <c r="D925" s="233"/>
      <c r="E925" s="178">
        <v>-1.6</v>
      </c>
      <c r="F925" s="179"/>
      <c r="G925" s="180"/>
      <c r="M925" s="181" t="s">
        <v>1219</v>
      </c>
      <c r="O925" s="168"/>
    </row>
    <row r="926" spans="1:15" ht="12.75" customHeight="1">
      <c r="A926" s="176"/>
      <c r="B926" s="177"/>
      <c r="C926" s="233" t="s">
        <v>1231</v>
      </c>
      <c r="D926" s="233"/>
      <c r="E926" s="178">
        <v>-1.4</v>
      </c>
      <c r="F926" s="179"/>
      <c r="G926" s="180"/>
      <c r="M926" s="181" t="s">
        <v>1231</v>
      </c>
      <c r="O926" s="168"/>
    </row>
    <row r="927" spans="1:15" ht="12.75" customHeight="1">
      <c r="A927" s="176"/>
      <c r="B927" s="177"/>
      <c r="C927" s="233" t="s">
        <v>1238</v>
      </c>
      <c r="D927" s="233"/>
      <c r="E927" s="178">
        <v>13.2</v>
      </c>
      <c r="F927" s="179"/>
      <c r="G927" s="180"/>
      <c r="M927" s="181" t="s">
        <v>1238</v>
      </c>
      <c r="O927" s="168"/>
    </row>
    <row r="928" spans="1:15" ht="12.75" customHeight="1">
      <c r="A928" s="176"/>
      <c r="B928" s="177"/>
      <c r="C928" s="233" t="s">
        <v>1223</v>
      </c>
      <c r="D928" s="233"/>
      <c r="E928" s="178">
        <v>0.135</v>
      </c>
      <c r="F928" s="179"/>
      <c r="G928" s="180"/>
      <c r="M928" s="181" t="s">
        <v>1223</v>
      </c>
      <c r="O928" s="168"/>
    </row>
    <row r="929" spans="1:15" ht="12.75" customHeight="1">
      <c r="A929" s="176"/>
      <c r="B929" s="177"/>
      <c r="C929" s="233" t="s">
        <v>1219</v>
      </c>
      <c r="D929" s="233"/>
      <c r="E929" s="178">
        <v>-1.6</v>
      </c>
      <c r="F929" s="179"/>
      <c r="G929" s="180"/>
      <c r="M929" s="181" t="s">
        <v>1219</v>
      </c>
      <c r="O929" s="168"/>
    </row>
    <row r="930" spans="1:15" ht="12.75" customHeight="1">
      <c r="A930" s="176"/>
      <c r="B930" s="177"/>
      <c r="C930" s="233" t="s">
        <v>1239</v>
      </c>
      <c r="D930" s="233"/>
      <c r="E930" s="178">
        <v>4.3051</v>
      </c>
      <c r="F930" s="179"/>
      <c r="G930" s="180"/>
      <c r="M930" s="181" t="s">
        <v>1239</v>
      </c>
      <c r="O930" s="168"/>
    </row>
    <row r="931" spans="1:15" ht="12.75" customHeight="1">
      <c r="A931" s="176"/>
      <c r="B931" s="177"/>
      <c r="C931" s="233" t="s">
        <v>1240</v>
      </c>
      <c r="D931" s="233"/>
      <c r="E931" s="178">
        <v>3.6</v>
      </c>
      <c r="F931" s="179"/>
      <c r="G931" s="180"/>
      <c r="M931" s="181" t="s">
        <v>1240</v>
      </c>
      <c r="O931" s="168"/>
    </row>
    <row r="932" spans="1:15" ht="12.75" customHeight="1">
      <c r="A932" s="176"/>
      <c r="B932" s="177"/>
      <c r="C932" s="233" t="s">
        <v>1241</v>
      </c>
      <c r="D932" s="233"/>
      <c r="E932" s="178">
        <v>2.64</v>
      </c>
      <c r="F932" s="179"/>
      <c r="G932" s="180"/>
      <c r="M932" s="181" t="s">
        <v>1241</v>
      </c>
      <c r="O932" s="168"/>
    </row>
    <row r="933" spans="1:15" ht="12.75" customHeight="1">
      <c r="A933" s="176"/>
      <c r="B933" s="177"/>
      <c r="C933" s="233" t="s">
        <v>1242</v>
      </c>
      <c r="D933" s="233"/>
      <c r="E933" s="178">
        <v>11.5</v>
      </c>
      <c r="F933" s="179"/>
      <c r="G933" s="180"/>
      <c r="M933" s="181" t="s">
        <v>1242</v>
      </c>
      <c r="O933" s="168"/>
    </row>
    <row r="934" spans="1:15" ht="12.75" customHeight="1">
      <c r="A934" s="176"/>
      <c r="B934" s="177"/>
      <c r="C934" s="233" t="s">
        <v>1231</v>
      </c>
      <c r="D934" s="233"/>
      <c r="E934" s="178">
        <v>-1.4</v>
      </c>
      <c r="F934" s="179"/>
      <c r="G934" s="180"/>
      <c r="M934" s="181" t="s">
        <v>1231</v>
      </c>
      <c r="O934" s="168"/>
    </row>
    <row r="935" spans="1:15" ht="12.75" customHeight="1">
      <c r="A935" s="176"/>
      <c r="B935" s="177"/>
      <c r="C935" s="233" t="s">
        <v>1243</v>
      </c>
      <c r="D935" s="233"/>
      <c r="E935" s="178">
        <v>1.215</v>
      </c>
      <c r="F935" s="179"/>
      <c r="G935" s="180"/>
      <c r="M935" s="181" t="s">
        <v>1243</v>
      </c>
      <c r="O935" s="168"/>
    </row>
    <row r="936" spans="1:15" ht="12.75" customHeight="1">
      <c r="A936" s="176"/>
      <c r="B936" s="177"/>
      <c r="C936" s="233" t="s">
        <v>1244</v>
      </c>
      <c r="D936" s="233"/>
      <c r="E936" s="178">
        <v>1.764</v>
      </c>
      <c r="F936" s="179"/>
      <c r="G936" s="180"/>
      <c r="M936" s="181" t="s">
        <v>1244</v>
      </c>
      <c r="O936" s="168"/>
    </row>
    <row r="937" spans="1:15" ht="12.75" customHeight="1">
      <c r="A937" s="176"/>
      <c r="B937" s="177"/>
      <c r="C937" s="233" t="s">
        <v>1245</v>
      </c>
      <c r="D937" s="233"/>
      <c r="E937" s="178">
        <v>1.296</v>
      </c>
      <c r="F937" s="179"/>
      <c r="G937" s="180"/>
      <c r="M937" s="181" t="s">
        <v>1245</v>
      </c>
      <c r="O937" s="168"/>
    </row>
    <row r="938" spans="1:15" ht="12.75" customHeight="1">
      <c r="A938" s="176"/>
      <c r="B938" s="177"/>
      <c r="C938" s="233" t="s">
        <v>1246</v>
      </c>
      <c r="D938" s="233"/>
      <c r="E938" s="178">
        <v>16.12</v>
      </c>
      <c r="F938" s="179"/>
      <c r="G938" s="180"/>
      <c r="M938" s="181" t="s">
        <v>1246</v>
      </c>
      <c r="O938" s="168"/>
    </row>
    <row r="939" spans="1:15" ht="12.75" customHeight="1">
      <c r="A939" s="176"/>
      <c r="B939" s="177"/>
      <c r="C939" s="233" t="s">
        <v>356</v>
      </c>
      <c r="D939" s="233"/>
      <c r="E939" s="178">
        <v>-1.8</v>
      </c>
      <c r="F939" s="179"/>
      <c r="G939" s="180"/>
      <c r="M939" s="181" t="s">
        <v>356</v>
      </c>
      <c r="O939" s="168"/>
    </row>
    <row r="940" spans="1:15" ht="12.75" customHeight="1">
      <c r="A940" s="176"/>
      <c r="B940" s="177"/>
      <c r="C940" s="233" t="s">
        <v>1247</v>
      </c>
      <c r="D940" s="233"/>
      <c r="E940" s="178">
        <v>3.36</v>
      </c>
      <c r="F940" s="179"/>
      <c r="G940" s="180"/>
      <c r="M940" s="181" t="s">
        <v>1247</v>
      </c>
      <c r="O940" s="168"/>
    </row>
    <row r="941" spans="1:15" ht="12.75" customHeight="1">
      <c r="A941" s="176"/>
      <c r="B941" s="177"/>
      <c r="C941" s="233" t="s">
        <v>1248</v>
      </c>
      <c r="D941" s="233"/>
      <c r="E941" s="178">
        <v>3.36</v>
      </c>
      <c r="F941" s="179"/>
      <c r="G941" s="180"/>
      <c r="M941" s="181" t="s">
        <v>1248</v>
      </c>
      <c r="O941" s="168"/>
    </row>
    <row r="942" spans="1:57" ht="12.75">
      <c r="A942" s="184"/>
      <c r="B942" s="185" t="s">
        <v>254</v>
      </c>
      <c r="C942" s="186" t="str">
        <f>CONCATENATE(B884," ",C884)</f>
        <v>781 Obklady keramické</v>
      </c>
      <c r="D942" s="187"/>
      <c r="E942" s="188"/>
      <c r="F942" s="189"/>
      <c r="G942" s="190"/>
      <c r="O942" s="168">
        <v>4</v>
      </c>
      <c r="BA942" s="191">
        <f>SUM(BA884:BA941)</f>
        <v>0</v>
      </c>
      <c r="BB942" s="191">
        <f>SUM(BB884:BB941)</f>
        <v>0</v>
      </c>
      <c r="BC942" s="191">
        <f>SUM(BC884:BC941)</f>
        <v>0</v>
      </c>
      <c r="BD942" s="191">
        <f>SUM(BD884:BD941)</f>
        <v>0</v>
      </c>
      <c r="BE942" s="191">
        <f>SUM(BE884:BE941)</f>
        <v>0</v>
      </c>
    </row>
    <row r="943" spans="1:15" ht="12.75">
      <c r="A943" s="161" t="s">
        <v>84</v>
      </c>
      <c r="B943" s="162" t="s">
        <v>1249</v>
      </c>
      <c r="C943" s="163" t="s">
        <v>1250</v>
      </c>
      <c r="D943" s="164"/>
      <c r="E943" s="165"/>
      <c r="F943" s="192"/>
      <c r="G943" s="193"/>
      <c r="H943" s="167"/>
      <c r="I943" s="167"/>
      <c r="O943" s="168">
        <v>1</v>
      </c>
    </row>
    <row r="944" spans="1:104" ht="22.5">
      <c r="A944" s="169">
        <v>314</v>
      </c>
      <c r="B944" s="170" t="s">
        <v>1251</v>
      </c>
      <c r="C944" s="182" t="s">
        <v>1252</v>
      </c>
      <c r="D944" s="172" t="s">
        <v>162</v>
      </c>
      <c r="E944" s="173">
        <v>5.61</v>
      </c>
      <c r="F944" s="174"/>
      <c r="G944" s="175"/>
      <c r="O944" s="168">
        <v>2</v>
      </c>
      <c r="AA944" s="143">
        <v>1</v>
      </c>
      <c r="AB944" s="143">
        <v>7</v>
      </c>
      <c r="AC944" s="143">
        <v>7</v>
      </c>
      <c r="AZ944" s="143">
        <v>2</v>
      </c>
      <c r="BA944" s="143">
        <f>IF(AZ944=1,G944,0)</f>
        <v>0</v>
      </c>
      <c r="BB944" s="143">
        <f>IF(AZ944=2,G944,0)</f>
        <v>0</v>
      </c>
      <c r="BC944" s="143">
        <f>IF(AZ944=3,G944,0)</f>
        <v>0</v>
      </c>
      <c r="BD944" s="143">
        <f>IF(AZ944=4,G944,0)</f>
        <v>0</v>
      </c>
      <c r="BE944" s="143">
        <f>IF(AZ944=5,G944,0)</f>
        <v>0</v>
      </c>
      <c r="CA944" s="168">
        <v>1</v>
      </c>
      <c r="CB944" s="168">
        <v>7</v>
      </c>
      <c r="CZ944" s="143">
        <v>0</v>
      </c>
    </row>
    <row r="945" spans="1:15" ht="12.75" customHeight="1">
      <c r="A945" s="176"/>
      <c r="B945" s="177"/>
      <c r="C945" s="233" t="s">
        <v>1253</v>
      </c>
      <c r="D945" s="233"/>
      <c r="E945" s="178">
        <v>4.95</v>
      </c>
      <c r="F945" s="179"/>
      <c r="G945" s="180"/>
      <c r="M945" s="181" t="s">
        <v>1253</v>
      </c>
      <c r="O945" s="168"/>
    </row>
    <row r="946" spans="1:15" ht="12.75" customHeight="1">
      <c r="A946" s="176"/>
      <c r="B946" s="177"/>
      <c r="C946" s="233" t="s">
        <v>1254</v>
      </c>
      <c r="D946" s="233"/>
      <c r="E946" s="178">
        <v>0.66</v>
      </c>
      <c r="F946" s="179"/>
      <c r="G946" s="180"/>
      <c r="M946" s="181" t="s">
        <v>1254</v>
      </c>
      <c r="O946" s="168"/>
    </row>
    <row r="947" spans="1:57" ht="12.75">
      <c r="A947" s="184"/>
      <c r="B947" s="185" t="s">
        <v>254</v>
      </c>
      <c r="C947" s="186" t="str">
        <f>CONCATENATE(B943," ",C943)</f>
        <v>782 Konstrukce z přírodního kamene</v>
      </c>
      <c r="D947" s="187"/>
      <c r="E947" s="188"/>
      <c r="F947" s="189"/>
      <c r="G947" s="190"/>
      <c r="O947" s="168">
        <v>4</v>
      </c>
      <c r="BA947" s="191">
        <f>SUM(BA943:BA946)</f>
        <v>0</v>
      </c>
      <c r="BB947" s="191">
        <f>SUM(BB943:BB946)</f>
        <v>0</v>
      </c>
      <c r="BC947" s="191">
        <f>SUM(BC943:BC946)</f>
        <v>0</v>
      </c>
      <c r="BD947" s="191">
        <f>SUM(BD943:BD946)</f>
        <v>0</v>
      </c>
      <c r="BE947" s="191">
        <f>SUM(BE943:BE946)</f>
        <v>0</v>
      </c>
    </row>
    <row r="948" spans="1:15" ht="12.75">
      <c r="A948" s="161" t="s">
        <v>84</v>
      </c>
      <c r="B948" s="162" t="s">
        <v>1255</v>
      </c>
      <c r="C948" s="163" t="s">
        <v>1256</v>
      </c>
      <c r="D948" s="164"/>
      <c r="E948" s="165"/>
      <c r="F948" s="192"/>
      <c r="G948" s="193"/>
      <c r="H948" s="167"/>
      <c r="I948" s="167"/>
      <c r="O948" s="168">
        <v>1</v>
      </c>
    </row>
    <row r="949" spans="1:104" ht="12.75">
      <c r="A949" s="169">
        <v>315</v>
      </c>
      <c r="B949" s="170" t="s">
        <v>1257</v>
      </c>
      <c r="C949" s="182" t="s">
        <v>1258</v>
      </c>
      <c r="D949" s="172" t="s">
        <v>162</v>
      </c>
      <c r="E949" s="173">
        <v>12.32</v>
      </c>
      <c r="F949" s="174"/>
      <c r="G949" s="175"/>
      <c r="O949" s="168">
        <v>2</v>
      </c>
      <c r="AA949" s="143">
        <v>1</v>
      </c>
      <c r="AB949" s="143">
        <v>7</v>
      </c>
      <c r="AC949" s="143">
        <v>7</v>
      </c>
      <c r="AZ949" s="143">
        <v>2</v>
      </c>
      <c r="BA949" s="143">
        <f>IF(AZ949=1,G949,0)</f>
        <v>0</v>
      </c>
      <c r="BB949" s="143">
        <f>IF(AZ949=2,G949,0)</f>
        <v>0</v>
      </c>
      <c r="BC949" s="143">
        <f>IF(AZ949=3,G949,0)</f>
        <v>0</v>
      </c>
      <c r="BD949" s="143">
        <f>IF(AZ949=4,G949,0)</f>
        <v>0</v>
      </c>
      <c r="BE949" s="143">
        <f>IF(AZ949=5,G949,0)</f>
        <v>0</v>
      </c>
      <c r="CA949" s="168">
        <v>1</v>
      </c>
      <c r="CB949" s="168">
        <v>7</v>
      </c>
      <c r="CZ949" s="143">
        <v>0</v>
      </c>
    </row>
    <row r="950" spans="1:15" ht="12.75" customHeight="1">
      <c r="A950" s="176"/>
      <c r="B950" s="177"/>
      <c r="C950" s="233" t="s">
        <v>1259</v>
      </c>
      <c r="D950" s="233"/>
      <c r="E950" s="178">
        <v>12.32</v>
      </c>
      <c r="F950" s="179"/>
      <c r="G950" s="180"/>
      <c r="M950" s="181" t="s">
        <v>1259</v>
      </c>
      <c r="O950" s="168"/>
    </row>
    <row r="951" spans="1:104" ht="12.75">
      <c r="A951" s="169">
        <v>316</v>
      </c>
      <c r="B951" s="170" t="s">
        <v>1260</v>
      </c>
      <c r="C951" s="182" t="s">
        <v>1261</v>
      </c>
      <c r="D951" s="172" t="s">
        <v>162</v>
      </c>
      <c r="E951" s="173">
        <v>28.8128</v>
      </c>
      <c r="F951" s="174"/>
      <c r="G951" s="175"/>
      <c r="O951" s="168">
        <v>2</v>
      </c>
      <c r="AA951" s="143">
        <v>1</v>
      </c>
      <c r="AB951" s="143">
        <v>7</v>
      </c>
      <c r="AC951" s="143">
        <v>7</v>
      </c>
      <c r="AZ951" s="143">
        <v>2</v>
      </c>
      <c r="BA951" s="143">
        <f>IF(AZ951=1,G951,0)</f>
        <v>0</v>
      </c>
      <c r="BB951" s="143">
        <f>IF(AZ951=2,G951,0)</f>
        <v>0</v>
      </c>
      <c r="BC951" s="143">
        <f>IF(AZ951=3,G951,0)</f>
        <v>0</v>
      </c>
      <c r="BD951" s="143">
        <f>IF(AZ951=4,G951,0)</f>
        <v>0</v>
      </c>
      <c r="BE951" s="143">
        <f>IF(AZ951=5,G951,0)</f>
        <v>0</v>
      </c>
      <c r="CA951" s="168">
        <v>1</v>
      </c>
      <c r="CB951" s="168">
        <v>7</v>
      </c>
      <c r="CZ951" s="143">
        <v>0</v>
      </c>
    </row>
    <row r="952" spans="1:15" ht="12.75" customHeight="1">
      <c r="A952" s="176"/>
      <c r="B952" s="177"/>
      <c r="C952" s="233" t="s">
        <v>1262</v>
      </c>
      <c r="D952" s="233"/>
      <c r="E952" s="178">
        <v>4.8</v>
      </c>
      <c r="F952" s="179"/>
      <c r="G952" s="180"/>
      <c r="M952" s="181" t="s">
        <v>1262</v>
      </c>
      <c r="O952" s="168"/>
    </row>
    <row r="953" spans="1:15" ht="12.75" customHeight="1">
      <c r="A953" s="176"/>
      <c r="B953" s="177"/>
      <c r="C953" s="233" t="s">
        <v>1263</v>
      </c>
      <c r="D953" s="233"/>
      <c r="E953" s="178">
        <v>1.9068</v>
      </c>
      <c r="F953" s="179"/>
      <c r="G953" s="180"/>
      <c r="M953" s="181" t="s">
        <v>1263</v>
      </c>
      <c r="O953" s="168"/>
    </row>
    <row r="954" spans="1:15" ht="12.75" customHeight="1">
      <c r="A954" s="176"/>
      <c r="B954" s="177"/>
      <c r="C954" s="233" t="s">
        <v>1264</v>
      </c>
      <c r="D954" s="233"/>
      <c r="E954" s="178">
        <v>7.7952</v>
      </c>
      <c r="F954" s="179"/>
      <c r="G954" s="180"/>
      <c r="M954" s="181" t="s">
        <v>1264</v>
      </c>
      <c r="O954" s="168"/>
    </row>
    <row r="955" spans="1:15" ht="12.75" customHeight="1">
      <c r="A955" s="176"/>
      <c r="B955" s="177"/>
      <c r="C955" s="233" t="s">
        <v>1265</v>
      </c>
      <c r="D955" s="233"/>
      <c r="E955" s="178">
        <v>1.9908</v>
      </c>
      <c r="F955" s="179"/>
      <c r="G955" s="180"/>
      <c r="M955" s="181" t="s">
        <v>1265</v>
      </c>
      <c r="O955" s="168"/>
    </row>
    <row r="956" spans="1:15" ht="12.75" customHeight="1">
      <c r="A956" s="176"/>
      <c r="B956" s="177"/>
      <c r="C956" s="233" t="s">
        <v>1259</v>
      </c>
      <c r="D956" s="233"/>
      <c r="E956" s="178">
        <v>12.32</v>
      </c>
      <c r="F956" s="179"/>
      <c r="G956" s="180"/>
      <c r="M956" s="181" t="s">
        <v>1259</v>
      </c>
      <c r="O956" s="168"/>
    </row>
    <row r="957" spans="1:104" ht="12.75">
      <c r="A957" s="169">
        <v>317</v>
      </c>
      <c r="B957" s="170" t="s">
        <v>1266</v>
      </c>
      <c r="C957" s="182" t="s">
        <v>1267</v>
      </c>
      <c r="D957" s="172" t="s">
        <v>162</v>
      </c>
      <c r="E957" s="173">
        <v>28.156</v>
      </c>
      <c r="F957" s="174"/>
      <c r="G957" s="175"/>
      <c r="O957" s="168">
        <v>2</v>
      </c>
      <c r="AA957" s="143">
        <v>1</v>
      </c>
      <c r="AB957" s="143">
        <v>7</v>
      </c>
      <c r="AC957" s="143">
        <v>7</v>
      </c>
      <c r="AZ957" s="143">
        <v>2</v>
      </c>
      <c r="BA957" s="143">
        <f>IF(AZ957=1,G957,0)</f>
        <v>0</v>
      </c>
      <c r="BB957" s="143">
        <f>IF(AZ957=2,G957,0)</f>
        <v>0</v>
      </c>
      <c r="BC957" s="143">
        <f>IF(AZ957=3,G957,0)</f>
        <v>0</v>
      </c>
      <c r="BD957" s="143">
        <f>IF(AZ957=4,G957,0)</f>
        <v>0</v>
      </c>
      <c r="BE957" s="143">
        <f>IF(AZ957=5,G957,0)</f>
        <v>0</v>
      </c>
      <c r="CA957" s="168">
        <v>1</v>
      </c>
      <c r="CB957" s="168">
        <v>7</v>
      </c>
      <c r="CZ957" s="143">
        <v>0</v>
      </c>
    </row>
    <row r="958" spans="1:15" ht="12.75" customHeight="1">
      <c r="A958" s="176"/>
      <c r="B958" s="177"/>
      <c r="C958" s="233" t="s">
        <v>1262</v>
      </c>
      <c r="D958" s="233"/>
      <c r="E958" s="178">
        <v>4.8</v>
      </c>
      <c r="F958" s="179"/>
      <c r="G958" s="180"/>
      <c r="M958" s="181" t="s">
        <v>1262</v>
      </c>
      <c r="O958" s="168"/>
    </row>
    <row r="959" spans="1:15" ht="12.75" customHeight="1">
      <c r="A959" s="176"/>
      <c r="B959" s="177"/>
      <c r="C959" s="233" t="s">
        <v>1259</v>
      </c>
      <c r="D959" s="233"/>
      <c r="E959" s="178">
        <v>12.32</v>
      </c>
      <c r="F959" s="179"/>
      <c r="G959" s="180"/>
      <c r="M959" s="181" t="s">
        <v>1259</v>
      </c>
      <c r="O959" s="168"/>
    </row>
    <row r="960" spans="1:15" ht="12.75" customHeight="1">
      <c r="A960" s="176"/>
      <c r="B960" s="177"/>
      <c r="C960" s="233" t="s">
        <v>1268</v>
      </c>
      <c r="D960" s="233"/>
      <c r="E960" s="178">
        <v>3.596</v>
      </c>
      <c r="F960" s="179"/>
      <c r="G960" s="180"/>
      <c r="M960" s="181" t="s">
        <v>1268</v>
      </c>
      <c r="O960" s="168"/>
    </row>
    <row r="961" spans="1:15" ht="12.75" customHeight="1">
      <c r="A961" s="176"/>
      <c r="B961" s="177"/>
      <c r="C961" s="233" t="s">
        <v>1269</v>
      </c>
      <c r="D961" s="233"/>
      <c r="E961" s="178">
        <v>7.44</v>
      </c>
      <c r="F961" s="179"/>
      <c r="G961" s="180"/>
      <c r="M961" s="181" t="s">
        <v>1269</v>
      </c>
      <c r="O961" s="168"/>
    </row>
    <row r="962" spans="1:104" ht="12.75">
      <c r="A962" s="169">
        <v>318</v>
      </c>
      <c r="B962" s="170" t="s">
        <v>1270</v>
      </c>
      <c r="C962" s="182" t="s">
        <v>1271</v>
      </c>
      <c r="D962" s="172" t="s">
        <v>162</v>
      </c>
      <c r="E962" s="173">
        <v>231.3</v>
      </c>
      <c r="F962" s="174"/>
      <c r="G962" s="175"/>
      <c r="O962" s="168">
        <v>2</v>
      </c>
      <c r="AA962" s="143">
        <v>1</v>
      </c>
      <c r="AB962" s="143">
        <v>7</v>
      </c>
      <c r="AC962" s="143">
        <v>7</v>
      </c>
      <c r="AZ962" s="143">
        <v>2</v>
      </c>
      <c r="BA962" s="143">
        <f>IF(AZ962=1,G962,0)</f>
        <v>0</v>
      </c>
      <c r="BB962" s="143">
        <f>IF(AZ962=2,G962,0)</f>
        <v>0</v>
      </c>
      <c r="BC962" s="143">
        <f>IF(AZ962=3,G962,0)</f>
        <v>0</v>
      </c>
      <c r="BD962" s="143">
        <f>IF(AZ962=4,G962,0)</f>
        <v>0</v>
      </c>
      <c r="BE962" s="143">
        <f>IF(AZ962=5,G962,0)</f>
        <v>0</v>
      </c>
      <c r="CA962" s="168">
        <v>1</v>
      </c>
      <c r="CB962" s="168">
        <v>7</v>
      </c>
      <c r="CZ962" s="143">
        <v>0</v>
      </c>
    </row>
    <row r="963" spans="1:15" ht="12.75" customHeight="1">
      <c r="A963" s="176"/>
      <c r="B963" s="177"/>
      <c r="C963" s="233" t="s">
        <v>1272</v>
      </c>
      <c r="D963" s="233"/>
      <c r="E963" s="178">
        <v>231.3</v>
      </c>
      <c r="F963" s="179"/>
      <c r="G963" s="180"/>
      <c r="M963" s="181" t="s">
        <v>1272</v>
      </c>
      <c r="O963" s="168"/>
    </row>
    <row r="964" spans="1:104" ht="12.75">
      <c r="A964" s="169">
        <v>319</v>
      </c>
      <c r="B964" s="170" t="s">
        <v>1273</v>
      </c>
      <c r="C964" s="182" t="s">
        <v>1274</v>
      </c>
      <c r="D964" s="172" t="s">
        <v>216</v>
      </c>
      <c r="E964" s="173">
        <v>175</v>
      </c>
      <c r="F964" s="174"/>
      <c r="G964" s="175"/>
      <c r="O964" s="168">
        <v>2</v>
      </c>
      <c r="AA964" s="143">
        <v>1</v>
      </c>
      <c r="AB964" s="143">
        <v>7</v>
      </c>
      <c r="AC964" s="143">
        <v>7</v>
      </c>
      <c r="AZ964" s="143">
        <v>2</v>
      </c>
      <c r="BA964" s="143">
        <f>IF(AZ964=1,G964,0)</f>
        <v>0</v>
      </c>
      <c r="BB964" s="143">
        <f>IF(AZ964=2,G964,0)</f>
        <v>0</v>
      </c>
      <c r="BC964" s="143">
        <f>IF(AZ964=3,G964,0)</f>
        <v>0</v>
      </c>
      <c r="BD964" s="143">
        <f>IF(AZ964=4,G964,0)</f>
        <v>0</v>
      </c>
      <c r="BE964" s="143">
        <f>IF(AZ964=5,G964,0)</f>
        <v>0</v>
      </c>
      <c r="CA964" s="168">
        <v>1</v>
      </c>
      <c r="CB964" s="168">
        <v>7</v>
      </c>
      <c r="CZ964" s="143">
        <v>0</v>
      </c>
    </row>
    <row r="965" spans="1:15" ht="12.75" customHeight="1">
      <c r="A965" s="176"/>
      <c r="B965" s="177"/>
      <c r="C965" s="233" t="s">
        <v>1275</v>
      </c>
      <c r="D965" s="233"/>
      <c r="E965" s="178">
        <v>175</v>
      </c>
      <c r="F965" s="179"/>
      <c r="G965" s="180"/>
      <c r="M965" s="181" t="s">
        <v>1275</v>
      </c>
      <c r="O965" s="168"/>
    </row>
    <row r="966" spans="1:104" ht="12.75">
      <c r="A966" s="208">
        <v>320</v>
      </c>
      <c r="B966" s="170" t="s">
        <v>1276</v>
      </c>
      <c r="C966" s="182" t="s">
        <v>1277</v>
      </c>
      <c r="D966" s="172" t="s">
        <v>162</v>
      </c>
      <c r="E966" s="173">
        <v>341.135</v>
      </c>
      <c r="F966" s="174"/>
      <c r="G966" s="175"/>
      <c r="O966" s="168">
        <v>2</v>
      </c>
      <c r="AA966" s="143">
        <v>1</v>
      </c>
      <c r="AB966" s="143">
        <v>7</v>
      </c>
      <c r="AC966" s="143">
        <v>7</v>
      </c>
      <c r="AZ966" s="143">
        <v>2</v>
      </c>
      <c r="BA966" s="143">
        <f>IF(AZ966=1,G966,0)</f>
        <v>0</v>
      </c>
      <c r="BB966" s="143">
        <f>IF(AZ966=2,G966,0)</f>
        <v>0</v>
      </c>
      <c r="BC966" s="143">
        <f>IF(AZ966=3,G966,0)</f>
        <v>0</v>
      </c>
      <c r="BD966" s="143">
        <f>IF(AZ966=4,G966,0)</f>
        <v>0</v>
      </c>
      <c r="BE966" s="143">
        <f>IF(AZ966=5,G966,0)</f>
        <v>0</v>
      </c>
      <c r="CA966" s="168">
        <v>1</v>
      </c>
      <c r="CB966" s="168">
        <v>7</v>
      </c>
      <c r="CZ966" s="143">
        <v>0</v>
      </c>
    </row>
    <row r="967" spans="1:104" ht="22.5">
      <c r="A967" s="169">
        <v>321</v>
      </c>
      <c r="B967" s="170" t="s">
        <v>1278</v>
      </c>
      <c r="C967" s="182" t="s">
        <v>1279</v>
      </c>
      <c r="D967" s="172" t="s">
        <v>162</v>
      </c>
      <c r="E967" s="173">
        <v>341.135</v>
      </c>
      <c r="F967" s="174"/>
      <c r="G967" s="175"/>
      <c r="O967" s="168">
        <v>2</v>
      </c>
      <c r="AA967" s="143">
        <v>1</v>
      </c>
      <c r="AB967" s="143">
        <v>7</v>
      </c>
      <c r="AC967" s="143">
        <v>7</v>
      </c>
      <c r="AZ967" s="143">
        <v>2</v>
      </c>
      <c r="BA967" s="143">
        <f>IF(AZ967=1,G967,0)</f>
        <v>0</v>
      </c>
      <c r="BB967" s="143">
        <f>IF(AZ967=2,G967,0)</f>
        <v>0</v>
      </c>
      <c r="BC967" s="143">
        <f>IF(AZ967=3,G967,0)</f>
        <v>0</v>
      </c>
      <c r="BD967" s="143">
        <f>IF(AZ967=4,G967,0)</f>
        <v>0</v>
      </c>
      <c r="BE967" s="143">
        <f>IF(AZ967=5,G967,0)</f>
        <v>0</v>
      </c>
      <c r="CA967" s="168">
        <v>1</v>
      </c>
      <c r="CB967" s="168">
        <v>7</v>
      </c>
      <c r="CZ967" s="143">
        <v>0</v>
      </c>
    </row>
    <row r="968" spans="1:15" ht="12.75" customHeight="1">
      <c r="A968" s="176"/>
      <c r="B968" s="177"/>
      <c r="C968" s="233" t="s">
        <v>1280</v>
      </c>
      <c r="D968" s="233"/>
      <c r="E968" s="178">
        <v>0</v>
      </c>
      <c r="F968" s="179"/>
      <c r="G968" s="180"/>
      <c r="M968" s="181" t="s">
        <v>1280</v>
      </c>
      <c r="O968" s="168"/>
    </row>
    <row r="969" spans="1:15" ht="12.75" customHeight="1">
      <c r="A969" s="176"/>
      <c r="B969" s="177"/>
      <c r="C969" s="233" t="s">
        <v>1281</v>
      </c>
      <c r="D969" s="233"/>
      <c r="E969" s="178">
        <v>6.5</v>
      </c>
      <c r="F969" s="179"/>
      <c r="G969" s="180"/>
      <c r="M969" s="181" t="s">
        <v>1281</v>
      </c>
      <c r="O969" s="168"/>
    </row>
    <row r="970" spans="1:15" ht="12.75" customHeight="1">
      <c r="A970" s="176"/>
      <c r="B970" s="177"/>
      <c r="C970" s="233" t="s">
        <v>1282</v>
      </c>
      <c r="D970" s="233"/>
      <c r="E970" s="178">
        <v>6.5</v>
      </c>
      <c r="F970" s="179"/>
      <c r="G970" s="180"/>
      <c r="M970" s="181" t="s">
        <v>1282</v>
      </c>
      <c r="O970" s="168"/>
    </row>
    <row r="971" spans="1:15" ht="12.75" customHeight="1">
      <c r="A971" s="176"/>
      <c r="B971" s="177"/>
      <c r="C971" s="233" t="s">
        <v>1283</v>
      </c>
      <c r="D971" s="233"/>
      <c r="E971" s="178">
        <v>25.452</v>
      </c>
      <c r="F971" s="179"/>
      <c r="G971" s="180"/>
      <c r="M971" s="181" t="s">
        <v>1283</v>
      </c>
      <c r="O971" s="168"/>
    </row>
    <row r="972" spans="1:15" ht="12.75" customHeight="1">
      <c r="A972" s="176"/>
      <c r="B972" s="177"/>
      <c r="C972" s="233" t="s">
        <v>1284</v>
      </c>
      <c r="D972" s="233"/>
      <c r="E972" s="178">
        <v>26</v>
      </c>
      <c r="F972" s="179"/>
      <c r="G972" s="180"/>
      <c r="M972" s="181" t="s">
        <v>1284</v>
      </c>
      <c r="O972" s="168"/>
    </row>
    <row r="973" spans="1:15" ht="12.75" customHeight="1">
      <c r="A973" s="176"/>
      <c r="B973" s="177"/>
      <c r="C973" s="233" t="s">
        <v>1285</v>
      </c>
      <c r="D973" s="233"/>
      <c r="E973" s="178">
        <v>52</v>
      </c>
      <c r="F973" s="179"/>
      <c r="G973" s="180"/>
      <c r="M973" s="181" t="s">
        <v>1285</v>
      </c>
      <c r="O973" s="168"/>
    </row>
    <row r="974" spans="1:15" ht="12.75" customHeight="1">
      <c r="A974" s="176"/>
      <c r="B974" s="177"/>
      <c r="C974" s="233" t="s">
        <v>1286</v>
      </c>
      <c r="D974" s="233"/>
      <c r="E974" s="178">
        <v>45.5</v>
      </c>
      <c r="F974" s="179"/>
      <c r="G974" s="180"/>
      <c r="M974" s="181" t="s">
        <v>1286</v>
      </c>
      <c r="O974" s="168"/>
    </row>
    <row r="975" spans="1:15" ht="12.75" customHeight="1">
      <c r="A975" s="176"/>
      <c r="B975" s="177"/>
      <c r="C975" s="233" t="s">
        <v>1287</v>
      </c>
      <c r="D975" s="233"/>
      <c r="E975" s="178">
        <v>0</v>
      </c>
      <c r="F975" s="179"/>
      <c r="G975" s="180"/>
      <c r="M975" s="181" t="s">
        <v>1287</v>
      </c>
      <c r="O975" s="168"/>
    </row>
    <row r="976" spans="1:15" ht="12.75" customHeight="1">
      <c r="A976" s="176"/>
      <c r="B976" s="177"/>
      <c r="C976" s="233" t="s">
        <v>1288</v>
      </c>
      <c r="D976" s="233"/>
      <c r="E976" s="178">
        <v>5.44</v>
      </c>
      <c r="F976" s="179"/>
      <c r="G976" s="180"/>
      <c r="M976" s="181" t="s">
        <v>1288</v>
      </c>
      <c r="O976" s="168"/>
    </row>
    <row r="977" spans="1:15" ht="12.75" customHeight="1">
      <c r="A977" s="176"/>
      <c r="B977" s="177"/>
      <c r="C977" s="233" t="s">
        <v>1289</v>
      </c>
      <c r="D977" s="233"/>
      <c r="E977" s="178">
        <v>5.44</v>
      </c>
      <c r="F977" s="179"/>
      <c r="G977" s="180"/>
      <c r="M977" s="181" t="s">
        <v>1289</v>
      </c>
      <c r="O977" s="168"/>
    </row>
    <row r="978" spans="1:15" ht="12.75" customHeight="1">
      <c r="A978" s="176"/>
      <c r="B978" s="177"/>
      <c r="C978" s="233" t="s">
        <v>1290</v>
      </c>
      <c r="D978" s="233"/>
      <c r="E978" s="178">
        <v>12.103</v>
      </c>
      <c r="F978" s="179"/>
      <c r="G978" s="180"/>
      <c r="M978" s="181" t="s">
        <v>1290</v>
      </c>
      <c r="O978" s="168"/>
    </row>
    <row r="979" spans="1:15" ht="12.75" customHeight="1">
      <c r="A979" s="176"/>
      <c r="B979" s="177"/>
      <c r="C979" s="233" t="s">
        <v>1291</v>
      </c>
      <c r="D979" s="233"/>
      <c r="E979" s="178">
        <v>21.76</v>
      </c>
      <c r="F979" s="179"/>
      <c r="G979" s="180"/>
      <c r="M979" s="181" t="s">
        <v>1291</v>
      </c>
      <c r="O979" s="168"/>
    </row>
    <row r="980" spans="1:15" ht="12.75" customHeight="1">
      <c r="A980" s="176"/>
      <c r="B980" s="177"/>
      <c r="C980" s="233" t="s">
        <v>1292</v>
      </c>
      <c r="D980" s="233"/>
      <c r="E980" s="178">
        <v>16.32</v>
      </c>
      <c r="F980" s="179"/>
      <c r="G980" s="180"/>
      <c r="M980" s="181" t="s">
        <v>1292</v>
      </c>
      <c r="O980" s="168"/>
    </row>
    <row r="981" spans="1:15" ht="12.75" customHeight="1">
      <c r="A981" s="176"/>
      <c r="B981" s="177"/>
      <c r="C981" s="233" t="s">
        <v>1293</v>
      </c>
      <c r="D981" s="233"/>
      <c r="E981" s="178">
        <v>32</v>
      </c>
      <c r="F981" s="179"/>
      <c r="G981" s="180"/>
      <c r="M981" s="181" t="s">
        <v>1293</v>
      </c>
      <c r="O981" s="168"/>
    </row>
    <row r="982" spans="1:15" ht="12.75" customHeight="1">
      <c r="A982" s="176"/>
      <c r="B982" s="177"/>
      <c r="C982" s="233" t="s">
        <v>1294</v>
      </c>
      <c r="D982" s="233"/>
      <c r="E982" s="178">
        <v>16.32</v>
      </c>
      <c r="F982" s="179"/>
      <c r="G982" s="180"/>
      <c r="M982" s="181" t="s">
        <v>1294</v>
      </c>
      <c r="O982" s="168"/>
    </row>
    <row r="983" spans="1:15" ht="12.75" customHeight="1">
      <c r="A983" s="176"/>
      <c r="B983" s="177"/>
      <c r="C983" s="233" t="s">
        <v>1295</v>
      </c>
      <c r="D983" s="233"/>
      <c r="E983" s="178">
        <v>25.6</v>
      </c>
      <c r="F983" s="179"/>
      <c r="G983" s="180"/>
      <c r="M983" s="181" t="s">
        <v>1295</v>
      </c>
      <c r="O983" s="168"/>
    </row>
    <row r="984" spans="1:15" ht="12.75" customHeight="1">
      <c r="A984" s="176"/>
      <c r="B984" s="177"/>
      <c r="C984" s="233" t="s">
        <v>1296</v>
      </c>
      <c r="D984" s="233"/>
      <c r="E984" s="178">
        <v>27.2</v>
      </c>
      <c r="F984" s="179"/>
      <c r="G984" s="180"/>
      <c r="M984" s="181" t="s">
        <v>1296</v>
      </c>
      <c r="O984" s="168"/>
    </row>
    <row r="985" spans="1:15" ht="12.75" customHeight="1">
      <c r="A985" s="176"/>
      <c r="B985" s="177"/>
      <c r="C985" s="233" t="s">
        <v>1297</v>
      </c>
      <c r="D985" s="233"/>
      <c r="E985" s="178">
        <v>12.8</v>
      </c>
      <c r="F985" s="179"/>
      <c r="G985" s="180"/>
      <c r="M985" s="181" t="s">
        <v>1297</v>
      </c>
      <c r="O985" s="168"/>
    </row>
    <row r="986" spans="1:15" ht="12.75" customHeight="1">
      <c r="A986" s="176"/>
      <c r="B986" s="177"/>
      <c r="C986" s="233" t="s">
        <v>1298</v>
      </c>
      <c r="D986" s="233"/>
      <c r="E986" s="178">
        <v>4.2</v>
      </c>
      <c r="F986" s="179"/>
      <c r="G986" s="180"/>
      <c r="M986" s="181" t="s">
        <v>1298</v>
      </c>
      <c r="O986" s="168"/>
    </row>
    <row r="987" spans="1:57" ht="12.75">
      <c r="A987" s="184"/>
      <c r="B987" s="185" t="s">
        <v>254</v>
      </c>
      <c r="C987" s="186" t="str">
        <f>CONCATENATE(B948," ",C948)</f>
        <v>783 Nátěry</v>
      </c>
      <c r="D987" s="187"/>
      <c r="E987" s="188"/>
      <c r="F987" s="189"/>
      <c r="G987" s="190"/>
      <c r="O987" s="168">
        <v>4</v>
      </c>
      <c r="BA987" s="191">
        <f>SUM(BA948:BA986)</f>
        <v>0</v>
      </c>
      <c r="BB987" s="191">
        <f>SUM(BB948:BB986)</f>
        <v>0</v>
      </c>
      <c r="BC987" s="191">
        <f>SUM(BC948:BC986)</f>
        <v>0</v>
      </c>
      <c r="BD987" s="191">
        <f>SUM(BD948:BD986)</f>
        <v>0</v>
      </c>
      <c r="BE987" s="191">
        <f>SUM(BE948:BE986)</f>
        <v>0</v>
      </c>
    </row>
    <row r="988" spans="1:15" ht="12.75">
      <c r="A988" s="161" t="s">
        <v>84</v>
      </c>
      <c r="B988" s="162" t="s">
        <v>1299</v>
      </c>
      <c r="C988" s="163" t="s">
        <v>1300</v>
      </c>
      <c r="D988" s="164"/>
      <c r="E988" s="165"/>
      <c r="F988" s="192"/>
      <c r="G988" s="193"/>
      <c r="H988" s="167"/>
      <c r="I988" s="167"/>
      <c r="O988" s="168">
        <v>1</v>
      </c>
    </row>
    <row r="989" spans="1:104" ht="12.75">
      <c r="A989" s="169">
        <v>322</v>
      </c>
      <c r="B989" s="170" t="s">
        <v>1301</v>
      </c>
      <c r="C989" s="182" t="s">
        <v>1302</v>
      </c>
      <c r="D989" s="172" t="s">
        <v>162</v>
      </c>
      <c r="E989" s="173">
        <v>6177.2466</v>
      </c>
      <c r="F989" s="174"/>
      <c r="G989" s="175"/>
      <c r="O989" s="168">
        <v>2</v>
      </c>
      <c r="AA989" s="143">
        <v>2</v>
      </c>
      <c r="AB989" s="143">
        <v>7</v>
      </c>
      <c r="AC989" s="143">
        <v>7</v>
      </c>
      <c r="AZ989" s="143">
        <v>2</v>
      </c>
      <c r="BA989" s="143">
        <f>IF(AZ989=1,G989,0)</f>
        <v>0</v>
      </c>
      <c r="BB989" s="143">
        <f>IF(AZ989=2,G989,0)</f>
        <v>0</v>
      </c>
      <c r="BC989" s="143">
        <f>IF(AZ989=3,G989,0)</f>
        <v>0</v>
      </c>
      <c r="BD989" s="143">
        <f>IF(AZ989=4,G989,0)</f>
        <v>0</v>
      </c>
      <c r="BE989" s="143">
        <f>IF(AZ989=5,G989,0)</f>
        <v>0</v>
      </c>
      <c r="CA989" s="168">
        <v>2</v>
      </c>
      <c r="CB989" s="168">
        <v>7</v>
      </c>
      <c r="CZ989" s="143">
        <v>0</v>
      </c>
    </row>
    <row r="990" spans="1:15" ht="12.75" customHeight="1">
      <c r="A990" s="176"/>
      <c r="B990" s="177"/>
      <c r="C990" s="233" t="s">
        <v>1303</v>
      </c>
      <c r="D990" s="233"/>
      <c r="E990" s="178">
        <v>6177.2466</v>
      </c>
      <c r="F990" s="179"/>
      <c r="G990" s="180"/>
      <c r="M990" s="181" t="s">
        <v>1303</v>
      </c>
      <c r="O990" s="168"/>
    </row>
    <row r="991" spans="1:104" ht="12.75">
      <c r="A991" s="169">
        <v>323</v>
      </c>
      <c r="B991" s="170" t="s">
        <v>1304</v>
      </c>
      <c r="C991" s="182" t="s">
        <v>1305</v>
      </c>
      <c r="D991" s="172" t="s">
        <v>162</v>
      </c>
      <c r="E991" s="173">
        <v>2688.2689</v>
      </c>
      <c r="F991" s="174"/>
      <c r="G991" s="175"/>
      <c r="O991" s="168">
        <v>2</v>
      </c>
      <c r="AA991" s="143">
        <v>2</v>
      </c>
      <c r="AB991" s="143">
        <v>7</v>
      </c>
      <c r="AC991" s="143">
        <v>7</v>
      </c>
      <c r="AZ991" s="143">
        <v>2</v>
      </c>
      <c r="BA991" s="143">
        <f>IF(AZ991=1,G991,0)</f>
        <v>0</v>
      </c>
      <c r="BB991" s="143">
        <f>IF(AZ991=2,G991,0)</f>
        <v>0</v>
      </c>
      <c r="BC991" s="143">
        <f>IF(AZ991=3,G991,0)</f>
        <v>0</v>
      </c>
      <c r="BD991" s="143">
        <f>IF(AZ991=4,G991,0)</f>
        <v>0</v>
      </c>
      <c r="BE991" s="143">
        <f>IF(AZ991=5,G991,0)</f>
        <v>0</v>
      </c>
      <c r="CA991" s="168">
        <v>2</v>
      </c>
      <c r="CB991" s="168">
        <v>7</v>
      </c>
      <c r="CZ991" s="143">
        <v>0</v>
      </c>
    </row>
    <row r="992" spans="1:15" ht="12.75" customHeight="1">
      <c r="A992" s="176"/>
      <c r="B992" s="177"/>
      <c r="C992" s="233" t="s">
        <v>1306</v>
      </c>
      <c r="D992" s="233"/>
      <c r="E992" s="178">
        <v>4.5</v>
      </c>
      <c r="F992" s="179"/>
      <c r="G992" s="180"/>
      <c r="M992" s="181" t="s">
        <v>1306</v>
      </c>
      <c r="O992" s="168"/>
    </row>
    <row r="993" spans="1:15" ht="12.75" customHeight="1">
      <c r="A993" s="176"/>
      <c r="B993" s="177"/>
      <c r="C993" s="233" t="s">
        <v>1307</v>
      </c>
      <c r="D993" s="233"/>
      <c r="E993" s="178">
        <v>1429.8574</v>
      </c>
      <c r="F993" s="179"/>
      <c r="G993" s="180"/>
      <c r="M993" s="181" t="s">
        <v>1307</v>
      </c>
      <c r="O993" s="168"/>
    </row>
    <row r="994" spans="1:15" ht="12.75" customHeight="1">
      <c r="A994" s="176"/>
      <c r="B994" s="177"/>
      <c r="C994" s="233" t="s">
        <v>1308</v>
      </c>
      <c r="D994" s="233"/>
      <c r="E994" s="178">
        <v>45.294</v>
      </c>
      <c r="F994" s="179"/>
      <c r="G994" s="180"/>
      <c r="M994" s="181" t="s">
        <v>1308</v>
      </c>
      <c r="O994" s="168"/>
    </row>
    <row r="995" spans="1:15" ht="12.75" customHeight="1">
      <c r="A995" s="176"/>
      <c r="B995" s="177"/>
      <c r="C995" s="233" t="s">
        <v>1309</v>
      </c>
      <c r="D995" s="233"/>
      <c r="E995" s="178">
        <v>1208.6175</v>
      </c>
      <c r="F995" s="179"/>
      <c r="G995" s="180"/>
      <c r="M995" s="181" t="s">
        <v>1309</v>
      </c>
      <c r="O995" s="168"/>
    </row>
    <row r="996" spans="1:57" ht="12.75">
      <c r="A996" s="184"/>
      <c r="B996" s="185" t="s">
        <v>254</v>
      </c>
      <c r="C996" s="186" t="str">
        <f>CONCATENATE(B988," ",C988)</f>
        <v>784 Malby</v>
      </c>
      <c r="D996" s="187"/>
      <c r="E996" s="188"/>
      <c r="F996" s="189"/>
      <c r="G996" s="190"/>
      <c r="O996" s="168">
        <v>4</v>
      </c>
      <c r="BA996" s="191">
        <f>SUM(BA988:BA995)</f>
        <v>0</v>
      </c>
      <c r="BB996" s="191">
        <f>SUM(BB988:BB995)</f>
        <v>0</v>
      </c>
      <c r="BC996" s="191">
        <f>SUM(BC988:BC995)</f>
        <v>0</v>
      </c>
      <c r="BD996" s="191">
        <f>SUM(BD988:BD995)</f>
        <v>0</v>
      </c>
      <c r="BE996" s="191">
        <f>SUM(BE988:BE995)</f>
        <v>0</v>
      </c>
    </row>
    <row r="997" spans="1:15" ht="12.75">
      <c r="A997" s="161" t="s">
        <v>84</v>
      </c>
      <c r="B997" s="162" t="s">
        <v>1310</v>
      </c>
      <c r="C997" s="163" t="s">
        <v>1311</v>
      </c>
      <c r="D997" s="164"/>
      <c r="E997" s="165"/>
      <c r="F997" s="192"/>
      <c r="G997" s="193"/>
      <c r="H997" s="167"/>
      <c r="I997" s="167"/>
      <c r="O997" s="168">
        <v>1</v>
      </c>
    </row>
    <row r="998" spans="1:104" ht="12.75">
      <c r="A998" s="169">
        <v>324</v>
      </c>
      <c r="B998" s="170" t="s">
        <v>1312</v>
      </c>
      <c r="C998" s="182" t="s">
        <v>1313</v>
      </c>
      <c r="D998" s="172" t="s">
        <v>162</v>
      </c>
      <c r="E998" s="173">
        <v>98.0375</v>
      </c>
      <c r="F998" s="174"/>
      <c r="G998" s="175"/>
      <c r="O998" s="168">
        <v>2</v>
      </c>
      <c r="AA998" s="143">
        <v>1</v>
      </c>
      <c r="AB998" s="143">
        <v>7</v>
      </c>
      <c r="AC998" s="143">
        <v>7</v>
      </c>
      <c r="AZ998" s="143">
        <v>2</v>
      </c>
      <c r="BA998" s="143">
        <f>IF(AZ998=1,G998,0)</f>
        <v>0</v>
      </c>
      <c r="BB998" s="143">
        <f>IF(AZ998=2,G998,0)</f>
        <v>0</v>
      </c>
      <c r="BC998" s="143">
        <f>IF(AZ998=3,G998,0)</f>
        <v>0</v>
      </c>
      <c r="BD998" s="143">
        <f>IF(AZ998=4,G998,0)</f>
        <v>0</v>
      </c>
      <c r="BE998" s="143">
        <f>IF(AZ998=5,G998,0)</f>
        <v>0</v>
      </c>
      <c r="CA998" s="168">
        <v>1</v>
      </c>
      <c r="CB998" s="168">
        <v>7</v>
      </c>
      <c r="CZ998" s="143">
        <v>0</v>
      </c>
    </row>
    <row r="999" spans="1:15" ht="12.75" customHeight="1">
      <c r="A999" s="176"/>
      <c r="B999" s="177"/>
      <c r="C999" s="233" t="s">
        <v>1314</v>
      </c>
      <c r="D999" s="233"/>
      <c r="E999" s="178">
        <v>98.0375</v>
      </c>
      <c r="F999" s="179"/>
      <c r="G999" s="180"/>
      <c r="M999" s="181" t="s">
        <v>1314</v>
      </c>
      <c r="O999" s="168"/>
    </row>
    <row r="1000" spans="1:104" ht="12.75">
      <c r="A1000" s="169">
        <v>325</v>
      </c>
      <c r="B1000" s="170" t="s">
        <v>1315</v>
      </c>
      <c r="C1000" s="182" t="s">
        <v>1316</v>
      </c>
      <c r="D1000" s="172" t="s">
        <v>527</v>
      </c>
      <c r="E1000" s="173">
        <v>43</v>
      </c>
      <c r="F1000" s="174"/>
      <c r="G1000" s="175"/>
      <c r="O1000" s="168">
        <v>2</v>
      </c>
      <c r="AA1000" s="143">
        <v>1</v>
      </c>
      <c r="AB1000" s="143">
        <v>0</v>
      </c>
      <c r="AC1000" s="143">
        <v>0</v>
      </c>
      <c r="AZ1000" s="143">
        <v>2</v>
      </c>
      <c r="BA1000" s="143">
        <f>IF(AZ1000=1,G1000,0)</f>
        <v>0</v>
      </c>
      <c r="BB1000" s="143">
        <f>IF(AZ1000=2,G1000,0)</f>
        <v>0</v>
      </c>
      <c r="BC1000" s="143">
        <f>IF(AZ1000=3,G1000,0)</f>
        <v>0</v>
      </c>
      <c r="BD1000" s="143">
        <f>IF(AZ1000=4,G1000,0)</f>
        <v>0</v>
      </c>
      <c r="BE1000" s="143">
        <f>IF(AZ1000=5,G1000,0)</f>
        <v>0</v>
      </c>
      <c r="CA1000" s="168">
        <v>1</v>
      </c>
      <c r="CB1000" s="168">
        <v>0</v>
      </c>
      <c r="CZ1000" s="143">
        <v>0</v>
      </c>
    </row>
    <row r="1001" spans="1:15" ht="12.75" customHeight="1">
      <c r="A1001" s="176"/>
      <c r="B1001" s="177"/>
      <c r="C1001" s="233" t="s">
        <v>1317</v>
      </c>
      <c r="D1001" s="233"/>
      <c r="E1001" s="178">
        <v>43</v>
      </c>
      <c r="F1001" s="179"/>
      <c r="G1001" s="180"/>
      <c r="M1001" s="181">
        <v>43</v>
      </c>
      <c r="O1001" s="168"/>
    </row>
    <row r="1002" spans="1:104" ht="12.75">
      <c r="A1002" s="169">
        <v>326</v>
      </c>
      <c r="B1002" s="170" t="s">
        <v>1318</v>
      </c>
      <c r="C1002" s="182" t="s">
        <v>1319</v>
      </c>
      <c r="D1002" s="172" t="s">
        <v>162</v>
      </c>
      <c r="E1002" s="173">
        <v>140.25</v>
      </c>
      <c r="F1002" s="174"/>
      <c r="G1002" s="175"/>
      <c r="O1002" s="168">
        <v>2</v>
      </c>
      <c r="AA1002" s="143">
        <v>1</v>
      </c>
      <c r="AB1002" s="143">
        <v>7</v>
      </c>
      <c r="AC1002" s="143">
        <v>7</v>
      </c>
      <c r="AZ1002" s="143">
        <v>2</v>
      </c>
      <c r="BA1002" s="143">
        <f>IF(AZ1002=1,G1002,0)</f>
        <v>0</v>
      </c>
      <c r="BB1002" s="143">
        <f>IF(AZ1002=2,G1002,0)</f>
        <v>0</v>
      </c>
      <c r="BC1002" s="143">
        <f>IF(AZ1002=3,G1002,0)</f>
        <v>0</v>
      </c>
      <c r="BD1002" s="143">
        <f>IF(AZ1002=4,G1002,0)</f>
        <v>0</v>
      </c>
      <c r="BE1002" s="143">
        <f>IF(AZ1002=5,G1002,0)</f>
        <v>0</v>
      </c>
      <c r="CA1002" s="168">
        <v>1</v>
      </c>
      <c r="CB1002" s="168">
        <v>7</v>
      </c>
      <c r="CZ1002" s="143">
        <v>0</v>
      </c>
    </row>
    <row r="1003" spans="1:15" ht="12.75" customHeight="1">
      <c r="A1003" s="176"/>
      <c r="B1003" s="177"/>
      <c r="C1003" s="233" t="s">
        <v>1320</v>
      </c>
      <c r="D1003" s="233"/>
      <c r="E1003" s="178">
        <v>51.425</v>
      </c>
      <c r="F1003" s="179"/>
      <c r="G1003" s="180"/>
      <c r="M1003" s="181" t="s">
        <v>1320</v>
      </c>
      <c r="O1003" s="168"/>
    </row>
    <row r="1004" spans="1:15" ht="12.75" customHeight="1">
      <c r="A1004" s="176"/>
      <c r="B1004" s="177"/>
      <c r="C1004" s="233" t="s">
        <v>1321</v>
      </c>
      <c r="D1004" s="233"/>
      <c r="E1004" s="178">
        <v>88.825</v>
      </c>
      <c r="F1004" s="179"/>
      <c r="G1004" s="180"/>
      <c r="M1004" s="181" t="s">
        <v>1321</v>
      </c>
      <c r="O1004" s="168"/>
    </row>
    <row r="1005" spans="1:104" ht="12.75">
      <c r="A1005" s="169">
        <v>327</v>
      </c>
      <c r="B1005" s="170" t="s">
        <v>1322</v>
      </c>
      <c r="C1005" s="182" t="s">
        <v>1323</v>
      </c>
      <c r="D1005" s="172" t="s">
        <v>162</v>
      </c>
      <c r="E1005" s="173">
        <v>121.55</v>
      </c>
      <c r="F1005" s="174"/>
      <c r="G1005" s="175"/>
      <c r="O1005" s="168">
        <v>2</v>
      </c>
      <c r="AA1005" s="143">
        <v>1</v>
      </c>
      <c r="AB1005" s="143">
        <v>0</v>
      </c>
      <c r="AC1005" s="143">
        <v>0</v>
      </c>
      <c r="AZ1005" s="143">
        <v>2</v>
      </c>
      <c r="BA1005" s="143">
        <f>IF(AZ1005=1,G1005,0)</f>
        <v>0</v>
      </c>
      <c r="BB1005" s="143">
        <f>IF(AZ1005=2,G1005,0)</f>
        <v>0</v>
      </c>
      <c r="BC1005" s="143">
        <f>IF(AZ1005=3,G1005,0)</f>
        <v>0</v>
      </c>
      <c r="BD1005" s="143">
        <f>IF(AZ1005=4,G1005,0)</f>
        <v>0</v>
      </c>
      <c r="BE1005" s="143">
        <f>IF(AZ1005=5,G1005,0)</f>
        <v>0</v>
      </c>
      <c r="CA1005" s="168">
        <v>1</v>
      </c>
      <c r="CB1005" s="168">
        <v>0</v>
      </c>
      <c r="CZ1005" s="143">
        <v>0</v>
      </c>
    </row>
    <row r="1006" spans="1:15" ht="12.75" customHeight="1">
      <c r="A1006" s="176"/>
      <c r="B1006" s="177"/>
      <c r="C1006" s="233" t="s">
        <v>1324</v>
      </c>
      <c r="D1006" s="233"/>
      <c r="E1006" s="178">
        <v>46.75</v>
      </c>
      <c r="F1006" s="179"/>
      <c r="G1006" s="180"/>
      <c r="M1006" s="181" t="s">
        <v>1324</v>
      </c>
      <c r="O1006" s="168"/>
    </row>
    <row r="1007" spans="1:15" ht="12.75" customHeight="1">
      <c r="A1007" s="176"/>
      <c r="B1007" s="177"/>
      <c r="C1007" s="233" t="s">
        <v>1325</v>
      </c>
      <c r="D1007" s="233"/>
      <c r="E1007" s="178">
        <v>74.8</v>
      </c>
      <c r="F1007" s="179"/>
      <c r="G1007" s="180"/>
      <c r="M1007" s="181" t="s">
        <v>1325</v>
      </c>
      <c r="O1007" s="168"/>
    </row>
    <row r="1008" spans="1:57" ht="12.75">
      <c r="A1008" s="184"/>
      <c r="B1008" s="185" t="s">
        <v>254</v>
      </c>
      <c r="C1008" s="186" t="str">
        <f>CONCATENATE(B997," ",C997)</f>
        <v>786 Čalounické úpravy</v>
      </c>
      <c r="D1008" s="187"/>
      <c r="E1008" s="188"/>
      <c r="F1008" s="189"/>
      <c r="G1008" s="190"/>
      <c r="O1008" s="168">
        <v>4</v>
      </c>
      <c r="BA1008" s="191">
        <f>SUM(BA997:BA1007)</f>
        <v>0</v>
      </c>
      <c r="BB1008" s="191">
        <f>SUM(BB997:BB1007)</f>
        <v>0</v>
      </c>
      <c r="BC1008" s="191">
        <f>SUM(BC997:BC1007)</f>
        <v>0</v>
      </c>
      <c r="BD1008" s="191">
        <f>SUM(BD997:BD1007)</f>
        <v>0</v>
      </c>
      <c r="BE1008" s="191">
        <f>SUM(BE997:BE1007)</f>
        <v>0</v>
      </c>
    </row>
    <row r="1009" spans="1:15" ht="12.75">
      <c r="A1009" s="161" t="s">
        <v>84</v>
      </c>
      <c r="B1009" s="162" t="s">
        <v>1326</v>
      </c>
      <c r="C1009" s="163" t="s">
        <v>1327</v>
      </c>
      <c r="D1009" s="164"/>
      <c r="E1009" s="165"/>
      <c r="F1009" s="192"/>
      <c r="G1009" s="193"/>
      <c r="H1009" s="167"/>
      <c r="I1009" s="167"/>
      <c r="O1009" s="168">
        <v>1</v>
      </c>
    </row>
    <row r="1010" spans="1:104" ht="12.75">
      <c r="A1010" s="169">
        <v>328</v>
      </c>
      <c r="B1010" s="170" t="s">
        <v>1328</v>
      </c>
      <c r="C1010" s="182" t="s">
        <v>1329</v>
      </c>
      <c r="D1010" s="172" t="s">
        <v>527</v>
      </c>
      <c r="E1010" s="173">
        <v>1</v>
      </c>
      <c r="F1010" s="174"/>
      <c r="G1010" s="175"/>
      <c r="O1010" s="168">
        <v>2</v>
      </c>
      <c r="AA1010" s="143">
        <v>11</v>
      </c>
      <c r="AB1010" s="143">
        <v>3</v>
      </c>
      <c r="AC1010" s="143">
        <v>86</v>
      </c>
      <c r="AZ1010" s="143">
        <v>4</v>
      </c>
      <c r="BA1010" s="143">
        <f>IF(AZ1010=1,G1010,0)</f>
        <v>0</v>
      </c>
      <c r="BB1010" s="143">
        <f>IF(AZ1010=2,G1010,0)</f>
        <v>0</v>
      </c>
      <c r="BC1010" s="143">
        <f>IF(AZ1010=3,G1010,0)</f>
        <v>0</v>
      </c>
      <c r="BD1010" s="143">
        <f>IF(AZ1010=4,G1010,0)</f>
        <v>0</v>
      </c>
      <c r="BE1010" s="143">
        <f>IF(AZ1010=5,G1010,0)</f>
        <v>0</v>
      </c>
      <c r="CA1010" s="168">
        <v>11</v>
      </c>
      <c r="CB1010" s="168">
        <v>3</v>
      </c>
      <c r="CZ1010" s="143">
        <v>0</v>
      </c>
    </row>
    <row r="1011" spans="1:104" ht="12.75">
      <c r="A1011" s="169">
        <v>329</v>
      </c>
      <c r="B1011" s="170" t="s">
        <v>1330</v>
      </c>
      <c r="C1011" s="182" t="s">
        <v>1331</v>
      </c>
      <c r="D1011" s="172" t="s">
        <v>527</v>
      </c>
      <c r="E1011" s="173">
        <v>1</v>
      </c>
      <c r="F1011" s="174"/>
      <c r="G1011" s="175"/>
      <c r="O1011" s="168">
        <v>2</v>
      </c>
      <c r="AA1011" s="143">
        <v>11</v>
      </c>
      <c r="AB1011" s="143">
        <v>3</v>
      </c>
      <c r="AC1011" s="143">
        <v>85</v>
      </c>
      <c r="AZ1011" s="143">
        <v>4</v>
      </c>
      <c r="BA1011" s="143">
        <f>IF(AZ1011=1,G1011,0)</f>
        <v>0</v>
      </c>
      <c r="BB1011" s="143">
        <f>IF(AZ1011=2,G1011,0)</f>
        <v>0</v>
      </c>
      <c r="BC1011" s="143">
        <f>IF(AZ1011=3,G1011,0)</f>
        <v>0</v>
      </c>
      <c r="BD1011" s="143">
        <f>IF(AZ1011=4,G1011,0)</f>
        <v>0</v>
      </c>
      <c r="BE1011" s="143">
        <f>IF(AZ1011=5,G1011,0)</f>
        <v>0</v>
      </c>
      <c r="CA1011" s="168">
        <v>11</v>
      </c>
      <c r="CB1011" s="168">
        <v>3</v>
      </c>
      <c r="CZ1011" s="143">
        <v>0</v>
      </c>
    </row>
    <row r="1012" spans="1:104" ht="12.75">
      <c r="A1012" s="169">
        <v>330</v>
      </c>
      <c r="B1012" s="170" t="s">
        <v>1332</v>
      </c>
      <c r="C1012" s="182" t="s">
        <v>1333</v>
      </c>
      <c r="D1012" s="172" t="s">
        <v>527</v>
      </c>
      <c r="E1012" s="173">
        <v>1</v>
      </c>
      <c r="F1012" s="174"/>
      <c r="G1012" s="175"/>
      <c r="O1012" s="168">
        <v>2</v>
      </c>
      <c r="AA1012" s="143">
        <v>11</v>
      </c>
      <c r="AB1012" s="143">
        <v>3</v>
      </c>
      <c r="AC1012" s="143">
        <v>88</v>
      </c>
      <c r="AZ1012" s="143">
        <v>4</v>
      </c>
      <c r="BA1012" s="143">
        <f>IF(AZ1012=1,G1012,0)</f>
        <v>0</v>
      </c>
      <c r="BB1012" s="143">
        <f>IF(AZ1012=2,G1012,0)</f>
        <v>0</v>
      </c>
      <c r="BC1012" s="143">
        <f>IF(AZ1012=3,G1012,0)</f>
        <v>0</v>
      </c>
      <c r="BD1012" s="143">
        <f>IF(AZ1012=4,G1012,0)</f>
        <v>0</v>
      </c>
      <c r="BE1012" s="143">
        <f>IF(AZ1012=5,G1012,0)</f>
        <v>0</v>
      </c>
      <c r="CA1012" s="168">
        <v>11</v>
      </c>
      <c r="CB1012" s="168">
        <v>3</v>
      </c>
      <c r="CZ1012" s="143">
        <v>0</v>
      </c>
    </row>
    <row r="1013" spans="1:104" ht="12.75">
      <c r="A1013" s="169">
        <v>331</v>
      </c>
      <c r="B1013" s="170" t="s">
        <v>1334</v>
      </c>
      <c r="C1013" s="182" t="s">
        <v>1335</v>
      </c>
      <c r="D1013" s="172" t="s">
        <v>527</v>
      </c>
      <c r="E1013" s="173">
        <v>1</v>
      </c>
      <c r="F1013" s="174"/>
      <c r="G1013" s="175"/>
      <c r="O1013" s="168">
        <v>2</v>
      </c>
      <c r="AA1013" s="143">
        <v>11</v>
      </c>
      <c r="AB1013" s="143">
        <v>3</v>
      </c>
      <c r="AC1013" s="143">
        <v>252</v>
      </c>
      <c r="AZ1013" s="143">
        <v>4</v>
      </c>
      <c r="BA1013" s="143">
        <f>IF(AZ1013=1,G1013,0)</f>
        <v>0</v>
      </c>
      <c r="BB1013" s="143">
        <f>IF(AZ1013=2,G1013,0)</f>
        <v>0</v>
      </c>
      <c r="BC1013" s="143">
        <f>IF(AZ1013=3,G1013,0)</f>
        <v>0</v>
      </c>
      <c r="BD1013" s="143">
        <f>IF(AZ1013=4,G1013,0)</f>
        <v>0</v>
      </c>
      <c r="BE1013" s="143">
        <f>IF(AZ1013=5,G1013,0)</f>
        <v>0</v>
      </c>
      <c r="CA1013" s="168">
        <v>11</v>
      </c>
      <c r="CB1013" s="168">
        <v>3</v>
      </c>
      <c r="CZ1013" s="143">
        <v>0</v>
      </c>
    </row>
    <row r="1014" spans="1:57" ht="12.75">
      <c r="A1014" s="184"/>
      <c r="B1014" s="185" t="s">
        <v>254</v>
      </c>
      <c r="C1014" s="186" t="str">
        <f>CONCATENATE(B1009," ",C1009)</f>
        <v>M21 Elektromontáže</v>
      </c>
      <c r="D1014" s="187"/>
      <c r="E1014" s="188"/>
      <c r="F1014" s="189"/>
      <c r="G1014" s="190"/>
      <c r="O1014" s="168">
        <v>4</v>
      </c>
      <c r="BA1014" s="191">
        <f>SUM(BA1009:BA1013)</f>
        <v>0</v>
      </c>
      <c r="BB1014" s="191">
        <f>SUM(BB1009:BB1013)</f>
        <v>0</v>
      </c>
      <c r="BC1014" s="191">
        <f>SUM(BC1009:BC1013)</f>
        <v>0</v>
      </c>
      <c r="BD1014" s="191">
        <f>SUM(BD1009:BD1013)</f>
        <v>0</v>
      </c>
      <c r="BE1014" s="191">
        <f>SUM(BE1009:BE1013)</f>
        <v>0</v>
      </c>
    </row>
    <row r="1015" spans="1:15" ht="12.75">
      <c r="A1015" s="161" t="s">
        <v>84</v>
      </c>
      <c r="B1015" s="162" t="s">
        <v>1336</v>
      </c>
      <c r="C1015" s="163" t="s">
        <v>1337</v>
      </c>
      <c r="D1015" s="164"/>
      <c r="E1015" s="165"/>
      <c r="F1015" s="192"/>
      <c r="G1015" s="193"/>
      <c r="H1015" s="167"/>
      <c r="I1015" s="167"/>
      <c r="O1015" s="168">
        <v>1</v>
      </c>
    </row>
    <row r="1016" spans="1:104" ht="22.5">
      <c r="A1016" s="169">
        <v>332</v>
      </c>
      <c r="B1016" s="170" t="s">
        <v>1338</v>
      </c>
      <c r="C1016" s="182" t="s">
        <v>1339</v>
      </c>
      <c r="D1016" s="172" t="s">
        <v>527</v>
      </c>
      <c r="E1016" s="173">
        <v>1</v>
      </c>
      <c r="F1016" s="174"/>
      <c r="G1016" s="175"/>
      <c r="O1016" s="168">
        <v>2</v>
      </c>
      <c r="AA1016" s="143">
        <v>11</v>
      </c>
      <c r="AB1016" s="143">
        <v>3</v>
      </c>
      <c r="AC1016" s="143">
        <v>87</v>
      </c>
      <c r="AZ1016" s="143">
        <v>4</v>
      </c>
      <c r="BA1016" s="143">
        <f>IF(AZ1016=1,G1016,0)</f>
        <v>0</v>
      </c>
      <c r="BB1016" s="143">
        <f>IF(AZ1016=2,G1016,0)</f>
        <v>0</v>
      </c>
      <c r="BC1016" s="143">
        <f>IF(AZ1016=3,G1016,0)</f>
        <v>0</v>
      </c>
      <c r="BD1016" s="143">
        <f>IF(AZ1016=4,G1016,0)</f>
        <v>0</v>
      </c>
      <c r="BE1016" s="143">
        <f>IF(AZ1016=5,G1016,0)</f>
        <v>0</v>
      </c>
      <c r="CA1016" s="168">
        <v>11</v>
      </c>
      <c r="CB1016" s="168">
        <v>3</v>
      </c>
      <c r="CZ1016" s="143">
        <v>0</v>
      </c>
    </row>
    <row r="1017" spans="1:104" ht="22.5">
      <c r="A1017" s="169">
        <v>333</v>
      </c>
      <c r="B1017" s="170" t="s">
        <v>1340</v>
      </c>
      <c r="C1017" s="182" t="s">
        <v>1341</v>
      </c>
      <c r="D1017" s="172" t="s">
        <v>527</v>
      </c>
      <c r="E1017" s="173">
        <v>1</v>
      </c>
      <c r="F1017" s="174"/>
      <c r="G1017" s="175"/>
      <c r="O1017" s="168">
        <v>2</v>
      </c>
      <c r="AA1017" s="143">
        <v>11</v>
      </c>
      <c r="AB1017" s="143">
        <v>3</v>
      </c>
      <c r="AC1017" s="143">
        <v>94</v>
      </c>
      <c r="AZ1017" s="143">
        <v>4</v>
      </c>
      <c r="BA1017" s="143">
        <f>IF(AZ1017=1,G1017,0)</f>
        <v>0</v>
      </c>
      <c r="BB1017" s="143">
        <f>IF(AZ1017=2,G1017,0)</f>
        <v>0</v>
      </c>
      <c r="BC1017" s="143">
        <f>IF(AZ1017=3,G1017,0)</f>
        <v>0</v>
      </c>
      <c r="BD1017" s="143">
        <f>IF(AZ1017=4,G1017,0)</f>
        <v>0</v>
      </c>
      <c r="BE1017" s="143">
        <f>IF(AZ1017=5,G1017,0)</f>
        <v>0</v>
      </c>
      <c r="CA1017" s="168">
        <v>11</v>
      </c>
      <c r="CB1017" s="168">
        <v>3</v>
      </c>
      <c r="CZ1017" s="143">
        <v>0</v>
      </c>
    </row>
    <row r="1018" spans="1:57" ht="12.75">
      <c r="A1018" s="184"/>
      <c r="B1018" s="185" t="s">
        <v>254</v>
      </c>
      <c r="C1018" s="186" t="str">
        <f>CONCATENATE(B1015," ",C1015)</f>
        <v>M24 Montáže vzduchotechnických zařízení</v>
      </c>
      <c r="D1018" s="187"/>
      <c r="E1018" s="188"/>
      <c r="F1018" s="189"/>
      <c r="G1018" s="190"/>
      <c r="O1018" s="168">
        <v>4</v>
      </c>
      <c r="BA1018" s="191">
        <f>SUM(BA1015:BA1017)</f>
        <v>0</v>
      </c>
      <c r="BB1018" s="191">
        <f>SUM(BB1015:BB1017)</f>
        <v>0</v>
      </c>
      <c r="BC1018" s="191">
        <f>SUM(BC1015:BC1017)</f>
        <v>0</v>
      </c>
      <c r="BD1018" s="191">
        <f>SUM(BD1015:BD1017)</f>
        <v>0</v>
      </c>
      <c r="BE1018" s="191">
        <f>SUM(BE1015:BE1017)</f>
        <v>0</v>
      </c>
    </row>
    <row r="1019" spans="1:15" ht="12.75">
      <c r="A1019" s="161" t="s">
        <v>84</v>
      </c>
      <c r="B1019" s="162" t="s">
        <v>1342</v>
      </c>
      <c r="C1019" s="163" t="s">
        <v>1343</v>
      </c>
      <c r="D1019" s="164"/>
      <c r="E1019" s="165"/>
      <c r="F1019" s="192"/>
      <c r="G1019" s="193"/>
      <c r="H1019" s="167"/>
      <c r="I1019" s="167"/>
      <c r="O1019" s="168">
        <v>1</v>
      </c>
    </row>
    <row r="1020" spans="1:104" ht="12.75">
      <c r="A1020" s="169">
        <v>334</v>
      </c>
      <c r="B1020" s="170" t="s">
        <v>581</v>
      </c>
      <c r="C1020" s="182" t="s">
        <v>582</v>
      </c>
      <c r="D1020" s="172" t="s">
        <v>133</v>
      </c>
      <c r="E1020" s="173">
        <v>89.27306</v>
      </c>
      <c r="F1020" s="174"/>
      <c r="G1020" s="175"/>
      <c r="O1020" s="168">
        <v>2</v>
      </c>
      <c r="AA1020" s="143">
        <v>8</v>
      </c>
      <c r="AB1020" s="143">
        <v>0</v>
      </c>
      <c r="AC1020" s="143">
        <v>3</v>
      </c>
      <c r="AZ1020" s="143">
        <v>1</v>
      </c>
      <c r="BA1020" s="143">
        <f aca="true" t="shared" si="50" ref="BA1020:BA1026">IF(AZ1020=1,G1020,0)</f>
        <v>0</v>
      </c>
      <c r="BB1020" s="143">
        <f aca="true" t="shared" si="51" ref="BB1020:BB1026">IF(AZ1020=2,G1020,0)</f>
        <v>0</v>
      </c>
      <c r="BC1020" s="143">
        <f aca="true" t="shared" si="52" ref="BC1020:BC1026">IF(AZ1020=3,G1020,0)</f>
        <v>0</v>
      </c>
      <c r="BD1020" s="143">
        <f aca="true" t="shared" si="53" ref="BD1020:BD1026">IF(AZ1020=4,G1020,0)</f>
        <v>0</v>
      </c>
      <c r="BE1020" s="143">
        <f aca="true" t="shared" si="54" ref="BE1020:BE1026">IF(AZ1020=5,G1020,0)</f>
        <v>0</v>
      </c>
      <c r="CA1020" s="168">
        <v>8</v>
      </c>
      <c r="CB1020" s="168">
        <v>0</v>
      </c>
      <c r="CZ1020" s="143">
        <v>0</v>
      </c>
    </row>
    <row r="1021" spans="1:104" ht="12.75">
      <c r="A1021" s="169">
        <v>335</v>
      </c>
      <c r="B1021" s="170" t="s">
        <v>583</v>
      </c>
      <c r="C1021" s="182" t="s">
        <v>584</v>
      </c>
      <c r="D1021" s="172" t="s">
        <v>133</v>
      </c>
      <c r="E1021" s="173">
        <v>89.27306</v>
      </c>
      <c r="F1021" s="174"/>
      <c r="G1021" s="175"/>
      <c r="O1021" s="168">
        <v>2</v>
      </c>
      <c r="AA1021" s="143">
        <v>8</v>
      </c>
      <c r="AB1021" s="143">
        <v>0</v>
      </c>
      <c r="AC1021" s="143">
        <v>3</v>
      </c>
      <c r="AZ1021" s="143">
        <v>1</v>
      </c>
      <c r="BA1021" s="143">
        <f t="shared" si="50"/>
        <v>0</v>
      </c>
      <c r="BB1021" s="143">
        <f t="shared" si="51"/>
        <v>0</v>
      </c>
      <c r="BC1021" s="143">
        <f t="shared" si="52"/>
        <v>0</v>
      </c>
      <c r="BD1021" s="143">
        <f t="shared" si="53"/>
        <v>0</v>
      </c>
      <c r="BE1021" s="143">
        <f t="shared" si="54"/>
        <v>0</v>
      </c>
      <c r="CA1021" s="168">
        <v>8</v>
      </c>
      <c r="CB1021" s="168">
        <v>0</v>
      </c>
      <c r="CZ1021" s="143">
        <v>0</v>
      </c>
    </row>
    <row r="1022" spans="1:104" ht="12.75">
      <c r="A1022" s="169">
        <v>336</v>
      </c>
      <c r="B1022" s="170" t="s">
        <v>585</v>
      </c>
      <c r="C1022" s="182" t="s">
        <v>586</v>
      </c>
      <c r="D1022" s="172" t="s">
        <v>133</v>
      </c>
      <c r="E1022" s="173">
        <v>89.27306</v>
      </c>
      <c r="F1022" s="174"/>
      <c r="G1022" s="175"/>
      <c r="O1022" s="168">
        <v>2</v>
      </c>
      <c r="AA1022" s="143">
        <v>8</v>
      </c>
      <c r="AB1022" s="143">
        <v>0</v>
      </c>
      <c r="AC1022" s="143">
        <v>3</v>
      </c>
      <c r="AZ1022" s="143">
        <v>1</v>
      </c>
      <c r="BA1022" s="143">
        <f t="shared" si="50"/>
        <v>0</v>
      </c>
      <c r="BB1022" s="143">
        <f t="shared" si="51"/>
        <v>0</v>
      </c>
      <c r="BC1022" s="143">
        <f t="shared" si="52"/>
        <v>0</v>
      </c>
      <c r="BD1022" s="143">
        <f t="shared" si="53"/>
        <v>0</v>
      </c>
      <c r="BE1022" s="143">
        <f t="shared" si="54"/>
        <v>0</v>
      </c>
      <c r="CA1022" s="168">
        <v>8</v>
      </c>
      <c r="CB1022" s="168">
        <v>0</v>
      </c>
      <c r="CZ1022" s="143">
        <v>0</v>
      </c>
    </row>
    <row r="1023" spans="1:104" ht="12.75">
      <c r="A1023" s="169">
        <v>337</v>
      </c>
      <c r="B1023" s="170" t="s">
        <v>587</v>
      </c>
      <c r="C1023" s="182" t="s">
        <v>588</v>
      </c>
      <c r="D1023" s="172" t="s">
        <v>133</v>
      </c>
      <c r="E1023" s="173">
        <v>1249.82284</v>
      </c>
      <c r="F1023" s="174"/>
      <c r="G1023" s="175"/>
      <c r="O1023" s="168">
        <v>2</v>
      </c>
      <c r="AA1023" s="143">
        <v>8</v>
      </c>
      <c r="AB1023" s="143">
        <v>0</v>
      </c>
      <c r="AC1023" s="143">
        <v>3</v>
      </c>
      <c r="AZ1023" s="143">
        <v>1</v>
      </c>
      <c r="BA1023" s="143">
        <f t="shared" si="50"/>
        <v>0</v>
      </c>
      <c r="BB1023" s="143">
        <f t="shared" si="51"/>
        <v>0</v>
      </c>
      <c r="BC1023" s="143">
        <f t="shared" si="52"/>
        <v>0</v>
      </c>
      <c r="BD1023" s="143">
        <f t="shared" si="53"/>
        <v>0</v>
      </c>
      <c r="BE1023" s="143">
        <f t="shared" si="54"/>
        <v>0</v>
      </c>
      <c r="CA1023" s="168">
        <v>8</v>
      </c>
      <c r="CB1023" s="168">
        <v>0</v>
      </c>
      <c r="CZ1023" s="143">
        <v>0</v>
      </c>
    </row>
    <row r="1024" spans="1:104" ht="12.75">
      <c r="A1024" s="169">
        <v>338</v>
      </c>
      <c r="B1024" s="170" t="s">
        <v>589</v>
      </c>
      <c r="C1024" s="182" t="s">
        <v>590</v>
      </c>
      <c r="D1024" s="172" t="s">
        <v>133</v>
      </c>
      <c r="E1024" s="173">
        <v>89.27306</v>
      </c>
      <c r="F1024" s="174"/>
      <c r="G1024" s="175"/>
      <c r="O1024" s="168">
        <v>2</v>
      </c>
      <c r="AA1024" s="143">
        <v>8</v>
      </c>
      <c r="AB1024" s="143">
        <v>0</v>
      </c>
      <c r="AC1024" s="143">
        <v>3</v>
      </c>
      <c r="AZ1024" s="143">
        <v>1</v>
      </c>
      <c r="BA1024" s="143">
        <f t="shared" si="50"/>
        <v>0</v>
      </c>
      <c r="BB1024" s="143">
        <f t="shared" si="51"/>
        <v>0</v>
      </c>
      <c r="BC1024" s="143">
        <f t="shared" si="52"/>
        <v>0</v>
      </c>
      <c r="BD1024" s="143">
        <f t="shared" si="53"/>
        <v>0</v>
      </c>
      <c r="BE1024" s="143">
        <f t="shared" si="54"/>
        <v>0</v>
      </c>
      <c r="CA1024" s="168">
        <v>8</v>
      </c>
      <c r="CB1024" s="168">
        <v>0</v>
      </c>
      <c r="CZ1024" s="143">
        <v>0</v>
      </c>
    </row>
    <row r="1025" spans="1:104" ht="12.75">
      <c r="A1025" s="169">
        <v>339</v>
      </c>
      <c r="B1025" s="170" t="s">
        <v>591</v>
      </c>
      <c r="C1025" s="182" t="s">
        <v>592</v>
      </c>
      <c r="D1025" s="172" t="s">
        <v>133</v>
      </c>
      <c r="E1025" s="173">
        <v>178.54612</v>
      </c>
      <c r="F1025" s="174"/>
      <c r="G1025" s="175"/>
      <c r="O1025" s="168">
        <v>2</v>
      </c>
      <c r="AA1025" s="143">
        <v>8</v>
      </c>
      <c r="AB1025" s="143">
        <v>0</v>
      </c>
      <c r="AC1025" s="143">
        <v>3</v>
      </c>
      <c r="AZ1025" s="143">
        <v>1</v>
      </c>
      <c r="BA1025" s="143">
        <f t="shared" si="50"/>
        <v>0</v>
      </c>
      <c r="BB1025" s="143">
        <f t="shared" si="51"/>
        <v>0</v>
      </c>
      <c r="BC1025" s="143">
        <f t="shared" si="52"/>
        <v>0</v>
      </c>
      <c r="BD1025" s="143">
        <f t="shared" si="53"/>
        <v>0</v>
      </c>
      <c r="BE1025" s="143">
        <f t="shared" si="54"/>
        <v>0</v>
      </c>
      <c r="CA1025" s="168">
        <v>8</v>
      </c>
      <c r="CB1025" s="168">
        <v>0</v>
      </c>
      <c r="CZ1025" s="143">
        <v>0</v>
      </c>
    </row>
    <row r="1026" spans="1:104" ht="12.75">
      <c r="A1026" s="169">
        <v>340</v>
      </c>
      <c r="B1026" s="170" t="s">
        <v>1344</v>
      </c>
      <c r="C1026" s="182" t="s">
        <v>1345</v>
      </c>
      <c r="D1026" s="172" t="s">
        <v>133</v>
      </c>
      <c r="E1026" s="173">
        <v>89.27306</v>
      </c>
      <c r="F1026" s="174"/>
      <c r="G1026" s="175"/>
      <c r="O1026" s="168">
        <v>2</v>
      </c>
      <c r="AA1026" s="143">
        <v>8</v>
      </c>
      <c r="AB1026" s="143">
        <v>0</v>
      </c>
      <c r="AC1026" s="143">
        <v>3</v>
      </c>
      <c r="AZ1026" s="143">
        <v>1</v>
      </c>
      <c r="BA1026" s="143">
        <f t="shared" si="50"/>
        <v>0</v>
      </c>
      <c r="BB1026" s="143">
        <f t="shared" si="51"/>
        <v>0</v>
      </c>
      <c r="BC1026" s="143">
        <f t="shared" si="52"/>
        <v>0</v>
      </c>
      <c r="BD1026" s="143">
        <f t="shared" si="53"/>
        <v>0</v>
      </c>
      <c r="BE1026" s="143">
        <f t="shared" si="54"/>
        <v>0</v>
      </c>
      <c r="CA1026" s="168">
        <v>8</v>
      </c>
      <c r="CB1026" s="168">
        <v>0</v>
      </c>
      <c r="CZ1026" s="143">
        <v>0</v>
      </c>
    </row>
    <row r="1027" spans="1:57" ht="12.75">
      <c r="A1027" s="184"/>
      <c r="B1027" s="185" t="s">
        <v>254</v>
      </c>
      <c r="C1027" s="186" t="str">
        <f>CONCATENATE(B1019," ",C1019)</f>
        <v>D96 Přesuny suti a vybouraných hmot</v>
      </c>
      <c r="D1027" s="187"/>
      <c r="E1027" s="188"/>
      <c r="F1027" s="189"/>
      <c r="G1027" s="190"/>
      <c r="O1027" s="168">
        <v>4</v>
      </c>
      <c r="BA1027" s="191">
        <f>SUM(BA1019:BA1026)</f>
        <v>0</v>
      </c>
      <c r="BB1027" s="191">
        <f>SUM(BB1019:BB1026)</f>
        <v>0</v>
      </c>
      <c r="BC1027" s="191">
        <f>SUM(BC1019:BC1026)</f>
        <v>0</v>
      </c>
      <c r="BD1027" s="191">
        <f>SUM(BD1019:BD1026)</f>
        <v>0</v>
      </c>
      <c r="BE1027" s="191">
        <f>SUM(BE1019:BE1026)</f>
        <v>0</v>
      </c>
    </row>
    <row r="1028" ht="12.75">
      <c r="E1028" s="143"/>
    </row>
    <row r="1029" ht="12.75">
      <c r="E1029" s="143"/>
    </row>
    <row r="1030" ht="12.75">
      <c r="E1030" s="143"/>
    </row>
    <row r="1031" ht="12.75">
      <c r="E1031" s="143"/>
    </row>
    <row r="1032" ht="12.75">
      <c r="E1032" s="143"/>
    </row>
    <row r="1033" ht="12.75">
      <c r="E1033" s="143"/>
    </row>
    <row r="1034" ht="12.75">
      <c r="E1034" s="143"/>
    </row>
    <row r="1035" ht="12.75">
      <c r="E1035" s="143"/>
    </row>
    <row r="1036" ht="12.75">
      <c r="E1036" s="143"/>
    </row>
    <row r="1037" ht="12.75">
      <c r="E1037" s="143"/>
    </row>
    <row r="1038" ht="12.75">
      <c r="E1038" s="143"/>
    </row>
    <row r="1039" ht="12.75">
      <c r="E1039" s="143"/>
    </row>
    <row r="1040" ht="12.75">
      <c r="E1040" s="143"/>
    </row>
    <row r="1041" ht="12.75">
      <c r="E1041" s="143"/>
    </row>
    <row r="1042" ht="12.75">
      <c r="E1042" s="143"/>
    </row>
    <row r="1043" ht="12.75">
      <c r="E1043" s="143"/>
    </row>
    <row r="1044" ht="12.75">
      <c r="E1044" s="143"/>
    </row>
    <row r="1045" ht="12.75">
      <c r="E1045" s="143"/>
    </row>
    <row r="1046" ht="12.75">
      <c r="E1046" s="143"/>
    </row>
    <row r="1047" ht="12.75">
      <c r="E1047" s="143"/>
    </row>
    <row r="1048" ht="12.75">
      <c r="E1048" s="143"/>
    </row>
    <row r="1049" ht="12.75">
      <c r="E1049" s="143"/>
    </row>
    <row r="1050" ht="12.75">
      <c r="E1050" s="143"/>
    </row>
    <row r="1051" spans="1:7" ht="12.75">
      <c r="A1051" s="201"/>
      <c r="B1051" s="201"/>
      <c r="C1051" s="201"/>
      <c r="D1051" s="201"/>
      <c r="E1051" s="201"/>
      <c r="F1051" s="201"/>
      <c r="G1051" s="201"/>
    </row>
    <row r="1052" spans="1:7" ht="12.75">
      <c r="A1052" s="201"/>
      <c r="B1052" s="201"/>
      <c r="C1052" s="201"/>
      <c r="D1052" s="201"/>
      <c r="E1052" s="201"/>
      <c r="F1052" s="201"/>
      <c r="G1052" s="201"/>
    </row>
    <row r="1053" spans="1:7" ht="12.75">
      <c r="A1053" s="201"/>
      <c r="B1053" s="201"/>
      <c r="C1053" s="201"/>
      <c r="D1053" s="201"/>
      <c r="E1053" s="201"/>
      <c r="F1053" s="201"/>
      <c r="G1053" s="201"/>
    </row>
    <row r="1054" spans="1:7" ht="12.75">
      <c r="A1054" s="201"/>
      <c r="B1054" s="201"/>
      <c r="C1054" s="201"/>
      <c r="D1054" s="201"/>
      <c r="E1054" s="201"/>
      <c r="F1054" s="201"/>
      <c r="G1054" s="201"/>
    </row>
    <row r="1055" ht="12.75">
      <c r="E1055" s="143"/>
    </row>
    <row r="1056" ht="12.75">
      <c r="E1056" s="143"/>
    </row>
    <row r="1057" ht="12.75">
      <c r="E1057" s="143"/>
    </row>
    <row r="1058" ht="12.75">
      <c r="E1058" s="143"/>
    </row>
    <row r="1059" ht="12.75">
      <c r="E1059" s="143"/>
    </row>
    <row r="1060" ht="12.75">
      <c r="E1060" s="143"/>
    </row>
    <row r="1061" ht="12.75">
      <c r="E1061" s="143"/>
    </row>
    <row r="1062" ht="12.75">
      <c r="E1062" s="143"/>
    </row>
    <row r="1063" ht="12.75">
      <c r="E1063" s="143"/>
    </row>
    <row r="1064" ht="12.75">
      <c r="E1064" s="143"/>
    </row>
    <row r="1065" ht="12.75">
      <c r="E1065" s="143"/>
    </row>
    <row r="1066" ht="12.75">
      <c r="E1066" s="143"/>
    </row>
    <row r="1067" ht="12.75">
      <c r="E1067" s="143"/>
    </row>
    <row r="1068" ht="12.75">
      <c r="E1068" s="143"/>
    </row>
    <row r="1069" ht="12.75">
      <c r="E1069" s="143"/>
    </row>
    <row r="1070" ht="12.75">
      <c r="E1070" s="143"/>
    </row>
    <row r="1071" ht="12.75">
      <c r="E1071" s="143"/>
    </row>
    <row r="1072" ht="12.75">
      <c r="E1072" s="143"/>
    </row>
    <row r="1073" ht="12.75">
      <c r="E1073" s="143"/>
    </row>
    <row r="1074" ht="12.75">
      <c r="E1074" s="143"/>
    </row>
    <row r="1075" ht="12.75">
      <c r="E1075" s="143"/>
    </row>
    <row r="1076" ht="12.75">
      <c r="E1076" s="143"/>
    </row>
    <row r="1077" ht="12.75">
      <c r="E1077" s="143"/>
    </row>
    <row r="1078" ht="12.75">
      <c r="E1078" s="143"/>
    </row>
    <row r="1079" ht="12.75">
      <c r="E1079" s="143"/>
    </row>
    <row r="1080" ht="12.75">
      <c r="E1080" s="143"/>
    </row>
    <row r="1081" ht="12.75">
      <c r="E1081" s="143"/>
    </row>
    <row r="1082" ht="12.75">
      <c r="E1082" s="143"/>
    </row>
    <row r="1083" ht="12.75">
      <c r="E1083" s="143"/>
    </row>
    <row r="1084" ht="12.75">
      <c r="E1084" s="143"/>
    </row>
    <row r="1085" ht="12.75">
      <c r="E1085" s="143"/>
    </row>
    <row r="1086" spans="1:2" ht="12.75">
      <c r="A1086" s="202"/>
      <c r="B1086" s="202"/>
    </row>
    <row r="1087" spans="1:7" ht="12.75">
      <c r="A1087" s="201"/>
      <c r="B1087" s="201"/>
      <c r="C1087" s="203"/>
      <c r="D1087" s="203"/>
      <c r="E1087" s="204"/>
      <c r="F1087" s="203"/>
      <c r="G1087" s="205"/>
    </row>
    <row r="1088" spans="1:7" ht="12.75">
      <c r="A1088" s="206"/>
      <c r="B1088" s="206"/>
      <c r="C1088" s="201"/>
      <c r="D1088" s="201"/>
      <c r="E1088" s="207"/>
      <c r="F1088" s="201"/>
      <c r="G1088" s="201"/>
    </row>
    <row r="1089" spans="1:7" ht="12.75">
      <c r="A1089" s="201"/>
      <c r="B1089" s="201"/>
      <c r="C1089" s="201"/>
      <c r="D1089" s="201"/>
      <c r="E1089" s="207"/>
      <c r="F1089" s="201"/>
      <c r="G1089" s="201"/>
    </row>
    <row r="1090" spans="1:7" ht="12.75">
      <c r="A1090" s="201"/>
      <c r="B1090" s="201"/>
      <c r="C1090" s="201"/>
      <c r="D1090" s="201"/>
      <c r="E1090" s="207"/>
      <c r="F1090" s="201"/>
      <c r="G1090" s="201"/>
    </row>
    <row r="1091" spans="1:7" ht="12.75">
      <c r="A1091" s="201"/>
      <c r="B1091" s="201"/>
      <c r="C1091" s="201"/>
      <c r="D1091" s="201"/>
      <c r="E1091" s="207"/>
      <c r="F1091" s="201"/>
      <c r="G1091" s="201"/>
    </row>
    <row r="1092" spans="1:7" ht="12.75">
      <c r="A1092" s="201"/>
      <c r="B1092" s="201"/>
      <c r="C1092" s="201"/>
      <c r="D1092" s="201"/>
      <c r="E1092" s="207"/>
      <c r="F1092" s="201"/>
      <c r="G1092" s="201"/>
    </row>
    <row r="1093" spans="1:7" ht="12.75">
      <c r="A1093" s="201"/>
      <c r="B1093" s="201"/>
      <c r="C1093" s="201"/>
      <c r="D1093" s="201"/>
      <c r="E1093" s="207"/>
      <c r="F1093" s="201"/>
      <c r="G1093" s="201"/>
    </row>
    <row r="1094" spans="1:7" ht="12.75">
      <c r="A1094" s="201"/>
      <c r="B1094" s="201"/>
      <c r="C1094" s="201"/>
      <c r="D1094" s="201"/>
      <c r="E1094" s="207"/>
      <c r="F1094" s="201"/>
      <c r="G1094" s="201"/>
    </row>
    <row r="1095" spans="1:7" ht="12.75">
      <c r="A1095" s="201"/>
      <c r="B1095" s="201"/>
      <c r="C1095" s="201"/>
      <c r="D1095" s="201"/>
      <c r="E1095" s="207"/>
      <c r="F1095" s="201"/>
      <c r="G1095" s="201"/>
    </row>
    <row r="1096" spans="1:7" ht="12.75">
      <c r="A1096" s="201"/>
      <c r="B1096" s="201"/>
      <c r="C1096" s="201"/>
      <c r="D1096" s="201"/>
      <c r="E1096" s="207"/>
      <c r="F1096" s="201"/>
      <c r="G1096" s="201"/>
    </row>
    <row r="1097" spans="1:7" ht="12.75">
      <c r="A1097" s="201"/>
      <c r="B1097" s="201"/>
      <c r="C1097" s="201"/>
      <c r="D1097" s="201"/>
      <c r="E1097" s="207"/>
      <c r="F1097" s="201"/>
      <c r="G1097" s="201"/>
    </row>
    <row r="1098" spans="1:7" ht="12.75">
      <c r="A1098" s="201"/>
      <c r="B1098" s="201"/>
      <c r="C1098" s="201"/>
      <c r="D1098" s="201"/>
      <c r="E1098" s="207"/>
      <c r="F1098" s="201"/>
      <c r="G1098" s="201"/>
    </row>
    <row r="1099" spans="1:7" ht="12.75">
      <c r="A1099" s="201"/>
      <c r="B1099" s="201"/>
      <c r="C1099" s="201"/>
      <c r="D1099" s="201"/>
      <c r="E1099" s="207"/>
      <c r="F1099" s="201"/>
      <c r="G1099" s="201"/>
    </row>
    <row r="1100" spans="1:7" ht="12.75">
      <c r="A1100" s="201"/>
      <c r="B1100" s="201"/>
      <c r="C1100" s="201"/>
      <c r="D1100" s="201"/>
      <c r="E1100" s="207"/>
      <c r="F1100" s="201"/>
      <c r="G1100" s="201"/>
    </row>
  </sheetData>
  <sheetProtection sheet="1" objects="1" scenarios="1"/>
  <mergeCells count="617">
    <mergeCell ref="A1:G1"/>
    <mergeCell ref="A3:B3"/>
    <mergeCell ref="A4:B4"/>
    <mergeCell ref="E4:G4"/>
    <mergeCell ref="C9:D9"/>
    <mergeCell ref="C10:D10"/>
    <mergeCell ref="C11:D11"/>
    <mergeCell ref="C13:D13"/>
    <mergeCell ref="C14:D14"/>
    <mergeCell ref="C15:D15"/>
    <mergeCell ref="C16:D16"/>
    <mergeCell ref="C17:D17"/>
    <mergeCell ref="C19:D19"/>
    <mergeCell ref="C21:D21"/>
    <mergeCell ref="C22:D22"/>
    <mergeCell ref="C23:D23"/>
    <mergeCell ref="C24:D24"/>
    <mergeCell ref="C25:D25"/>
    <mergeCell ref="C27:D27"/>
    <mergeCell ref="C28:D28"/>
    <mergeCell ref="C29:D29"/>
    <mergeCell ref="C30:D30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7:D47"/>
    <mergeCell ref="C48:D48"/>
    <mergeCell ref="C49:D49"/>
    <mergeCell ref="C50:D50"/>
    <mergeCell ref="C51:D51"/>
    <mergeCell ref="C52:D52"/>
    <mergeCell ref="C54:D54"/>
    <mergeCell ref="C55:D55"/>
    <mergeCell ref="C57:D57"/>
    <mergeCell ref="C58:D58"/>
    <mergeCell ref="C59:D59"/>
    <mergeCell ref="C60:D60"/>
    <mergeCell ref="C62:D62"/>
    <mergeCell ref="C64:D64"/>
    <mergeCell ref="C65:D65"/>
    <mergeCell ref="C67:D67"/>
    <mergeCell ref="C68:D68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1:D91"/>
    <mergeCell ref="C92:D92"/>
    <mergeCell ref="C93:D93"/>
    <mergeCell ref="C94:D94"/>
    <mergeCell ref="C95:D95"/>
    <mergeCell ref="C96:D96"/>
    <mergeCell ref="C97:D97"/>
    <mergeCell ref="C98:D98"/>
    <mergeCell ref="C100:D100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5:D115"/>
    <mergeCell ref="C116:D116"/>
    <mergeCell ref="C118:D118"/>
    <mergeCell ref="C119:D119"/>
    <mergeCell ref="C120:D120"/>
    <mergeCell ref="C122:D122"/>
    <mergeCell ref="C123:D123"/>
    <mergeCell ref="C124:D124"/>
    <mergeCell ref="C125:D125"/>
    <mergeCell ref="C127:D127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9:D149"/>
    <mergeCell ref="C150:D150"/>
    <mergeCell ref="C151:D151"/>
    <mergeCell ref="C152:D152"/>
    <mergeCell ref="C154:D154"/>
    <mergeCell ref="C158:D158"/>
    <mergeCell ref="C159:D159"/>
    <mergeCell ref="C161:D161"/>
    <mergeCell ref="C162:D162"/>
    <mergeCell ref="C164:D164"/>
    <mergeCell ref="C166:D166"/>
    <mergeCell ref="C168:D168"/>
    <mergeCell ref="C169:D169"/>
    <mergeCell ref="C170:D170"/>
    <mergeCell ref="C172:D172"/>
    <mergeCell ref="C174:D174"/>
    <mergeCell ref="C176:D176"/>
    <mergeCell ref="C177:D177"/>
    <mergeCell ref="C178:D178"/>
    <mergeCell ref="C180:D180"/>
    <mergeCell ref="C181:D181"/>
    <mergeCell ref="C182:D182"/>
    <mergeCell ref="C183:D183"/>
    <mergeCell ref="C185:D185"/>
    <mergeCell ref="C186:D186"/>
    <mergeCell ref="C190:D190"/>
    <mergeCell ref="C192:D192"/>
    <mergeCell ref="C193:D193"/>
    <mergeCell ref="C194:D194"/>
    <mergeCell ref="C195:D195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6:D256"/>
    <mergeCell ref="C257:D257"/>
    <mergeCell ref="C258:D258"/>
    <mergeCell ref="C260:D260"/>
    <mergeCell ref="C261:D261"/>
    <mergeCell ref="C263:D263"/>
    <mergeCell ref="C264:D264"/>
    <mergeCell ref="C265:D265"/>
    <mergeCell ref="C269:D269"/>
    <mergeCell ref="C270:D270"/>
    <mergeCell ref="C271:D271"/>
    <mergeCell ref="C272:D272"/>
    <mergeCell ref="C273:D273"/>
    <mergeCell ref="C280:D280"/>
    <mergeCell ref="C281:D281"/>
    <mergeCell ref="C285:D285"/>
    <mergeCell ref="C286:D286"/>
    <mergeCell ref="C287:D287"/>
    <mergeCell ref="C288:D288"/>
    <mergeCell ref="C290:D290"/>
    <mergeCell ref="C291:D291"/>
    <mergeCell ref="C292:D292"/>
    <mergeCell ref="C293:D293"/>
    <mergeCell ref="C294:D294"/>
    <mergeCell ref="C296:D296"/>
    <mergeCell ref="C297:D297"/>
    <mergeCell ref="C298:D298"/>
    <mergeCell ref="C299:D299"/>
    <mergeCell ref="C300:D300"/>
    <mergeCell ref="C301:D301"/>
    <mergeCell ref="C303:D303"/>
    <mergeCell ref="C304:D304"/>
    <mergeCell ref="C305:D305"/>
    <mergeCell ref="C306:D306"/>
    <mergeCell ref="C307:D307"/>
    <mergeCell ref="C308:D308"/>
    <mergeCell ref="C309:D309"/>
    <mergeCell ref="C310:D310"/>
    <mergeCell ref="C311:D311"/>
    <mergeCell ref="C313:D313"/>
    <mergeCell ref="C314:D314"/>
    <mergeCell ref="C315:D315"/>
    <mergeCell ref="C317:D317"/>
    <mergeCell ref="C319:D319"/>
    <mergeCell ref="C320:D320"/>
    <mergeCell ref="C321:D321"/>
    <mergeCell ref="C323:D323"/>
    <mergeCell ref="C325:D325"/>
    <mergeCell ref="C327:D327"/>
    <mergeCell ref="C328:D328"/>
    <mergeCell ref="C329:D329"/>
    <mergeCell ref="C330:D330"/>
    <mergeCell ref="C331:D331"/>
    <mergeCell ref="C332:D332"/>
    <mergeCell ref="C333:D333"/>
    <mergeCell ref="C334:D334"/>
    <mergeCell ref="C336:D336"/>
    <mergeCell ref="C337:D337"/>
    <mergeCell ref="C338:D338"/>
    <mergeCell ref="C339:D339"/>
    <mergeCell ref="C341:D341"/>
    <mergeCell ref="C343:D343"/>
    <mergeCell ref="C344:D344"/>
    <mergeCell ref="C346:D346"/>
    <mergeCell ref="C347:D347"/>
    <mergeCell ref="C348:D348"/>
    <mergeCell ref="C350:D350"/>
    <mergeCell ref="C351:D351"/>
    <mergeCell ref="C352:D352"/>
    <mergeCell ref="C354:D354"/>
    <mergeCell ref="C355:D355"/>
    <mergeCell ref="C356:D356"/>
    <mergeCell ref="C357:D357"/>
    <mergeCell ref="C359:D359"/>
    <mergeCell ref="C360:D360"/>
    <mergeCell ref="C362:D362"/>
    <mergeCell ref="C364:D364"/>
    <mergeCell ref="C366:D366"/>
    <mergeCell ref="C368:D368"/>
    <mergeCell ref="C370:D370"/>
    <mergeCell ref="C372:D372"/>
    <mergeCell ref="C374:D374"/>
    <mergeCell ref="C376:D376"/>
    <mergeCell ref="C377:D377"/>
    <mergeCell ref="C378:D378"/>
    <mergeCell ref="C379:D379"/>
    <mergeCell ref="C380:D380"/>
    <mergeCell ref="C381:D381"/>
    <mergeCell ref="C382:D382"/>
    <mergeCell ref="C383:D383"/>
    <mergeCell ref="C384:D384"/>
    <mergeCell ref="C386:D386"/>
    <mergeCell ref="C387:D387"/>
    <mergeCell ref="C389:D389"/>
    <mergeCell ref="C390:D390"/>
    <mergeCell ref="C391:D391"/>
    <mergeCell ref="C392:D392"/>
    <mergeCell ref="C394:D394"/>
    <mergeCell ref="C395:D395"/>
    <mergeCell ref="C396:D396"/>
    <mergeCell ref="C397:D397"/>
    <mergeCell ref="C399:D399"/>
    <mergeCell ref="C400:D400"/>
    <mergeCell ref="C402:D402"/>
    <mergeCell ref="C404:D404"/>
    <mergeCell ref="C405:D405"/>
    <mergeCell ref="C407:D407"/>
    <mergeCell ref="C408:D408"/>
    <mergeCell ref="C410:D410"/>
    <mergeCell ref="C412:D412"/>
    <mergeCell ref="C414:D414"/>
    <mergeCell ref="C415:D415"/>
    <mergeCell ref="C416:D416"/>
    <mergeCell ref="C417:D417"/>
    <mergeCell ref="C419:D419"/>
    <mergeCell ref="C420:D420"/>
    <mergeCell ref="C421:D421"/>
    <mergeCell ref="C422:D422"/>
    <mergeCell ref="C424:D424"/>
    <mergeCell ref="C425:D425"/>
    <mergeCell ref="C426:D426"/>
    <mergeCell ref="C427:D427"/>
    <mergeCell ref="C428:D428"/>
    <mergeCell ref="C429:D429"/>
    <mergeCell ref="C430:D430"/>
    <mergeCell ref="C431:D431"/>
    <mergeCell ref="C432:D432"/>
    <mergeCell ref="C436:D436"/>
    <mergeCell ref="C437:D437"/>
    <mergeCell ref="C438:D438"/>
    <mergeCell ref="C453:D453"/>
    <mergeCell ref="C454:D454"/>
    <mergeCell ref="C455:D455"/>
    <mergeCell ref="C456:D456"/>
    <mergeCell ref="C461:D461"/>
    <mergeCell ref="C462:D462"/>
    <mergeCell ref="C463:D463"/>
    <mergeCell ref="C464:D464"/>
    <mergeCell ref="C465:D465"/>
    <mergeCell ref="C468:D468"/>
    <mergeCell ref="C473:D473"/>
    <mergeCell ref="C478:D478"/>
    <mergeCell ref="C480:D480"/>
    <mergeCell ref="C482:D482"/>
    <mergeCell ref="C484:D484"/>
    <mergeCell ref="C486:D486"/>
    <mergeCell ref="C498:D498"/>
    <mergeCell ref="C500:D500"/>
    <mergeCell ref="C502:D502"/>
    <mergeCell ref="C505:D505"/>
    <mergeCell ref="C507:D507"/>
    <mergeCell ref="C518:D518"/>
    <mergeCell ref="C520:D520"/>
    <mergeCell ref="C526:D526"/>
    <mergeCell ref="C529:D529"/>
    <mergeCell ref="C531:D531"/>
    <mergeCell ref="C544:D544"/>
    <mergeCell ref="C568:D568"/>
    <mergeCell ref="C570:D570"/>
    <mergeCell ref="C571:D571"/>
    <mergeCell ref="C578:D578"/>
    <mergeCell ref="C594:D594"/>
    <mergeCell ref="C599:D599"/>
    <mergeCell ref="C600:D600"/>
    <mergeCell ref="C602:D602"/>
    <mergeCell ref="C644:D644"/>
    <mergeCell ref="C646:D646"/>
    <mergeCell ref="C648:D648"/>
    <mergeCell ref="C649:D649"/>
    <mergeCell ref="C652:D652"/>
    <mergeCell ref="C653:D653"/>
    <mergeCell ref="C654:D654"/>
    <mergeCell ref="C656:D656"/>
    <mergeCell ref="C657:D657"/>
    <mergeCell ref="C658:D658"/>
    <mergeCell ref="C667:D667"/>
    <mergeCell ref="C668:D668"/>
    <mergeCell ref="C670:D670"/>
    <mergeCell ref="C671:D671"/>
    <mergeCell ref="C672:D672"/>
    <mergeCell ref="C673:D673"/>
    <mergeCell ref="C674:D674"/>
    <mergeCell ref="C675:D675"/>
    <mergeCell ref="C676:D676"/>
    <mergeCell ref="C678:D678"/>
    <mergeCell ref="C680:D680"/>
    <mergeCell ref="C681:D681"/>
    <mergeCell ref="C682:D682"/>
    <mergeCell ref="C684:D684"/>
    <mergeCell ref="C689:D689"/>
    <mergeCell ref="C691:D691"/>
    <mergeCell ref="C692:D692"/>
    <mergeCell ref="C693:D693"/>
    <mergeCell ref="C695:D695"/>
    <mergeCell ref="C696:D696"/>
    <mergeCell ref="C698:D698"/>
    <mergeCell ref="C699:D699"/>
    <mergeCell ref="C710:D710"/>
    <mergeCell ref="C711:D711"/>
    <mergeCell ref="C712:D712"/>
    <mergeCell ref="C715:D715"/>
    <mergeCell ref="C716:D716"/>
    <mergeCell ref="C718:D718"/>
    <mergeCell ref="C720:D720"/>
    <mergeCell ref="C722:D722"/>
    <mergeCell ref="C724:D724"/>
    <mergeCell ref="C725:D725"/>
    <mergeCell ref="C726:D726"/>
    <mergeCell ref="C727:D727"/>
    <mergeCell ref="C729:D729"/>
    <mergeCell ref="C730:D730"/>
    <mergeCell ref="C731:D731"/>
    <mergeCell ref="C732:D732"/>
    <mergeCell ref="C735:D735"/>
    <mergeCell ref="C737:D737"/>
    <mergeCell ref="C740:D740"/>
    <mergeCell ref="C742:D742"/>
    <mergeCell ref="C743:D743"/>
    <mergeCell ref="C745:D745"/>
    <mergeCell ref="C746:D746"/>
    <mergeCell ref="C747:D747"/>
    <mergeCell ref="C749:D749"/>
    <mergeCell ref="C750:D750"/>
    <mergeCell ref="C751:D751"/>
    <mergeCell ref="C752:D752"/>
    <mergeCell ref="C754:D754"/>
    <mergeCell ref="C755:D755"/>
    <mergeCell ref="C757:D757"/>
    <mergeCell ref="C758:D758"/>
    <mergeCell ref="C759:D759"/>
    <mergeCell ref="C760:D760"/>
    <mergeCell ref="C762:D762"/>
    <mergeCell ref="C764:D764"/>
    <mergeCell ref="C765:D765"/>
    <mergeCell ref="C767:D767"/>
    <mergeCell ref="C769:D769"/>
    <mergeCell ref="C771:D771"/>
    <mergeCell ref="C773:D773"/>
    <mergeCell ref="C774:D774"/>
    <mergeCell ref="C776:D776"/>
    <mergeCell ref="C777:D777"/>
    <mergeCell ref="C779:D779"/>
    <mergeCell ref="C783:D783"/>
    <mergeCell ref="C785:D785"/>
    <mergeCell ref="C790:D790"/>
    <mergeCell ref="C791:D791"/>
    <mergeCell ref="C792:D792"/>
    <mergeCell ref="C793:D793"/>
    <mergeCell ref="C794:D794"/>
    <mergeCell ref="C796:D796"/>
    <mergeCell ref="C797:D797"/>
    <mergeCell ref="C799:D799"/>
    <mergeCell ref="C801:D801"/>
    <mergeCell ref="C807:D807"/>
    <mergeCell ref="C808:D808"/>
    <mergeCell ref="C810:D810"/>
    <mergeCell ref="C811:D811"/>
    <mergeCell ref="C813:D813"/>
    <mergeCell ref="C814:D814"/>
    <mergeCell ref="C815:D815"/>
    <mergeCell ref="C816:D816"/>
    <mergeCell ref="C818:D818"/>
    <mergeCell ref="C820:D820"/>
    <mergeCell ref="C821:D821"/>
    <mergeCell ref="C826:D826"/>
    <mergeCell ref="C827:D827"/>
    <mergeCell ref="C831:D831"/>
    <mergeCell ref="C832:D832"/>
    <mergeCell ref="C833:D833"/>
    <mergeCell ref="C834:D834"/>
    <mergeCell ref="C835:D835"/>
    <mergeCell ref="C836:D836"/>
    <mergeCell ref="C837:D837"/>
    <mergeCell ref="C838:D838"/>
    <mergeCell ref="C839:D839"/>
    <mergeCell ref="C840:D840"/>
    <mergeCell ref="C841:D841"/>
    <mergeCell ref="C842:D842"/>
    <mergeCell ref="C843:D843"/>
    <mergeCell ref="C847:D847"/>
    <mergeCell ref="C848:D848"/>
    <mergeCell ref="C849:D849"/>
    <mergeCell ref="C850:D850"/>
    <mergeCell ref="C851:D851"/>
    <mergeCell ref="C852:D852"/>
    <mergeCell ref="C853:D853"/>
    <mergeCell ref="C854:D854"/>
    <mergeCell ref="C856:D856"/>
    <mergeCell ref="C857:D857"/>
    <mergeCell ref="C859:D859"/>
    <mergeCell ref="C860:D860"/>
    <mergeCell ref="C861:D861"/>
    <mergeCell ref="C862:D862"/>
    <mergeCell ref="C863:D863"/>
    <mergeCell ref="C864:D864"/>
    <mergeCell ref="C865:D865"/>
    <mergeCell ref="C866:D866"/>
    <mergeCell ref="C868:D868"/>
    <mergeCell ref="C869:D869"/>
    <mergeCell ref="C870:D870"/>
    <mergeCell ref="C871:D871"/>
    <mergeCell ref="C872:D872"/>
    <mergeCell ref="C873:D873"/>
    <mergeCell ref="C874:D874"/>
    <mergeCell ref="C875:D875"/>
    <mergeCell ref="C876:D876"/>
    <mergeCell ref="C877:D877"/>
    <mergeCell ref="C879:D879"/>
    <mergeCell ref="C881:D881"/>
    <mergeCell ref="C886:D886"/>
    <mergeCell ref="C887:D887"/>
    <mergeCell ref="C888:D888"/>
    <mergeCell ref="C889:D889"/>
    <mergeCell ref="C890:D890"/>
    <mergeCell ref="C891:D891"/>
    <mergeCell ref="C892:D892"/>
    <mergeCell ref="C893:D893"/>
    <mergeCell ref="C894:D894"/>
    <mergeCell ref="C895:D895"/>
    <mergeCell ref="C896:D896"/>
    <mergeCell ref="C897:D897"/>
    <mergeCell ref="C898:D898"/>
    <mergeCell ref="C899:D899"/>
    <mergeCell ref="C900:D900"/>
    <mergeCell ref="C901:D901"/>
    <mergeCell ref="C902:D902"/>
    <mergeCell ref="C903:D903"/>
    <mergeCell ref="C904:D904"/>
    <mergeCell ref="C905:D905"/>
    <mergeCell ref="C906:D906"/>
    <mergeCell ref="C907:D907"/>
    <mergeCell ref="C908:D908"/>
    <mergeCell ref="C909:D909"/>
    <mergeCell ref="C910:D910"/>
    <mergeCell ref="C911:D911"/>
    <mergeCell ref="C912:D912"/>
    <mergeCell ref="C913:D913"/>
    <mergeCell ref="C914:D914"/>
    <mergeCell ref="C915:D915"/>
    <mergeCell ref="C916:D916"/>
    <mergeCell ref="C917:D917"/>
    <mergeCell ref="C918:D918"/>
    <mergeCell ref="C919:D919"/>
    <mergeCell ref="C920:D920"/>
    <mergeCell ref="C921:D921"/>
    <mergeCell ref="C922:D922"/>
    <mergeCell ref="C923:D923"/>
    <mergeCell ref="C924:D924"/>
    <mergeCell ref="C925:D925"/>
    <mergeCell ref="C926:D926"/>
    <mergeCell ref="C927:D927"/>
    <mergeCell ref="C928:D928"/>
    <mergeCell ref="C929:D929"/>
    <mergeCell ref="C930:D930"/>
    <mergeCell ref="C931:D931"/>
    <mergeCell ref="C932:D932"/>
    <mergeCell ref="C933:D933"/>
    <mergeCell ref="C934:D934"/>
    <mergeCell ref="C935:D935"/>
    <mergeCell ref="C936:D936"/>
    <mergeCell ref="C937:D937"/>
    <mergeCell ref="C938:D938"/>
    <mergeCell ref="C939:D939"/>
    <mergeCell ref="C940:D940"/>
    <mergeCell ref="C941:D941"/>
    <mergeCell ref="C945:D945"/>
    <mergeCell ref="C946:D946"/>
    <mergeCell ref="C950:D950"/>
    <mergeCell ref="C952:D952"/>
    <mergeCell ref="C953:D953"/>
    <mergeCell ref="C954:D954"/>
    <mergeCell ref="C955:D955"/>
    <mergeCell ref="C956:D956"/>
    <mergeCell ref="C958:D958"/>
    <mergeCell ref="C959:D959"/>
    <mergeCell ref="C960:D960"/>
    <mergeCell ref="C961:D961"/>
    <mergeCell ref="C963:D963"/>
    <mergeCell ref="C965:D965"/>
    <mergeCell ref="C968:D968"/>
    <mergeCell ref="C969:D969"/>
    <mergeCell ref="C970:D970"/>
    <mergeCell ref="C971:D971"/>
    <mergeCell ref="C972:D972"/>
    <mergeCell ref="C973:D973"/>
    <mergeCell ref="C974:D974"/>
    <mergeCell ref="C975:D975"/>
    <mergeCell ref="C976:D976"/>
    <mergeCell ref="C977:D977"/>
    <mergeCell ref="C978:D978"/>
    <mergeCell ref="C979:D979"/>
    <mergeCell ref="C980:D980"/>
    <mergeCell ref="C999:D999"/>
    <mergeCell ref="C981:D981"/>
    <mergeCell ref="C982:D982"/>
    <mergeCell ref="C983:D983"/>
    <mergeCell ref="C984:D984"/>
    <mergeCell ref="C985:D985"/>
    <mergeCell ref="C986:D986"/>
    <mergeCell ref="C1001:D1001"/>
    <mergeCell ref="C1003:D1003"/>
    <mergeCell ref="C1004:D1004"/>
    <mergeCell ref="C1006:D1006"/>
    <mergeCell ref="C1007:D1007"/>
    <mergeCell ref="C990:D990"/>
    <mergeCell ref="C992:D992"/>
    <mergeCell ref="C993:D993"/>
    <mergeCell ref="C994:D994"/>
    <mergeCell ref="C995:D995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zrezabek</cp:lastModifiedBy>
  <dcterms:created xsi:type="dcterms:W3CDTF">2014-01-14T13:06:20Z</dcterms:created>
  <dcterms:modified xsi:type="dcterms:W3CDTF">2014-01-14T13:06:20Z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