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056" yWindow="1656" windowWidth="14400" windowHeight="3492" tabRatio="939" activeTab="0"/>
  </bookViews>
  <sheets>
    <sheet name="ČPHP" sheetId="22" r:id="rId1"/>
  </sheets>
  <definedNames>
    <definedName name="_xlnm.Print_Area" localSheetId="0">'ČPHP'!$B$1:$P$104</definedName>
  </definedNames>
  <calcPr calcId="145621"/>
</workbook>
</file>

<file path=xl/sharedStrings.xml><?xml version="1.0" encoding="utf-8"?>
<sst xmlns="http://schemas.openxmlformats.org/spreadsheetml/2006/main" count="326" uniqueCount="168">
  <si>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</si>
  <si>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</si>
  <si>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</si>
  <si>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</si>
  <si>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</si>
  <si>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</si>
  <si>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28</t>
  </si>
  <si>
    <t>MYCÍ PROSTŘEDEK NA PODLAHY</t>
  </si>
  <si>
    <t>ks</t>
  </si>
  <si>
    <t xml:space="preserve">MYCÍ PROSTŘEDEK NA PODLAHY </t>
  </si>
  <si>
    <t>MYCÍ PROSTŘEDEK NA PODLAHY - mazlavé mýdlo</t>
  </si>
  <si>
    <t>DEZINFEKČNÍ PROSTŘ</t>
  </si>
  <si>
    <t>MYCÍ PROSTŘ. KUCHYNĚ - rozprašovač</t>
  </si>
  <si>
    <t>MYCÍ PROSTŘ. KOUPELNA</t>
  </si>
  <si>
    <t>MYCÍ PROSTŘ. KOUPELNA - čistící krém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</si>
  <si>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</si>
  <si>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</si>
  <si>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</si>
  <si>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</si>
  <si>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</si>
  <si>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 TEKUTÉ- bez aplikátoru</t>
  </si>
  <si>
    <t>MÝDLO  TUHÉ</t>
  </si>
  <si>
    <t>KRÉM NA RUCE</t>
  </si>
  <si>
    <t>Leštěnka na nábytek - spray</t>
  </si>
  <si>
    <t>Čistič oken s rozprašovačem</t>
  </si>
  <si>
    <t>Sáčky na odpadky</t>
  </si>
  <si>
    <t>role</t>
  </si>
  <si>
    <t>Sáčky na odpadky - pevné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</si>
  <si>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</si>
  <si>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</si>
  <si>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</si>
  <si>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 xml:space="preserve">Smeták - plastový </t>
  </si>
  <si>
    <t>Koště venkovní</t>
  </si>
  <si>
    <t xml:space="preserve">Kartáč na podlahu - plast </t>
  </si>
  <si>
    <t>Smetáček + lopatka</t>
  </si>
  <si>
    <t>Násada na smeták</t>
  </si>
  <si>
    <t xml:space="preserve">Prachovka </t>
  </si>
  <si>
    <t xml:space="preserve">Souprava WC - plast </t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</si>
  <si>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</si>
  <si>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</si>
  <si>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</si>
  <si>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</si>
  <si>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</si>
  <si>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</si>
  <si>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</si>
  <si>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</si>
  <si>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</si>
  <si>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</si>
  <si>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</si>
  <si>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</si>
  <si>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Universální, </t>
    </r>
    <r>
      <rPr>
        <b/>
        <sz val="12"/>
        <rFont val="Calibri"/>
        <family val="2"/>
      </rPr>
      <t>náplň 100 ml - 150 ml.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</si>
  <si>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</si>
  <si>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</si>
  <si>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</si>
  <si>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</si>
  <si>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</si>
  <si>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</si>
  <si>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</si>
  <si>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</si>
  <si>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</si>
  <si>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</si>
  <si>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</si>
  <si>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</si>
  <si>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t>Smeták bez násady pro vnitřní použití, šíře 30cm.</t>
  </si>
  <si>
    <t>chodníkové dřevěné s násadou tyčí (dřevěnou),  šířka koštěte 25 cm, násada - tyč - hůl 120 cm, syntetická vlákna PVC .</t>
  </si>
  <si>
    <t>Kartáč na podlahu , šíře 22 cm.</t>
  </si>
  <si>
    <t xml:space="preserve">souprava s otvorem pro  zavěšení, - štětiny -  syntetické vlákno polyetylen,   - lopatka opatřena gumou. </t>
  </si>
  <si>
    <t>s jemným závitem, plast, délka 130 cm.</t>
  </si>
  <si>
    <t>40 x 40 cm, klasická utěrka švédská z mikrovlákna.</t>
  </si>
  <si>
    <t>kartáč + odkapávací stojan (držák).</t>
  </si>
  <si>
    <t>Toaletní mýdlo  -   hmotnost 1 ks : min. 100g.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</si>
  <si>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</si>
  <si>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</si>
  <si>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</si>
  <si>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</si>
  <si>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</si>
  <si>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</si>
  <si>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</si>
  <si>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</si>
  <si>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</si>
  <si>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</si>
  <si>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</si>
  <si>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</si>
  <si>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</si>
  <si>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</si>
  <si>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</si>
  <si>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</si>
  <si>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p. Mráz, 606521214</t>
  </si>
  <si>
    <t>NTIS, Technická 8</t>
  </si>
  <si>
    <t>Priloha_c._1_Kupni_smlouvy_technicka_specifikace_CPHP-008-2016</t>
  </si>
  <si>
    <t>Papírové ručníky skládané</t>
  </si>
  <si>
    <t>Balíček skládaných z-z ručníků. 2vrstvé, bílé, 100% celuloza, rozměr 23 x 25cm, 1ks (balíček) min. 150ks papírových ručníků. V kartonu min. 20ks (balíčků).</t>
  </si>
  <si>
    <t>Jaroslav Bartoň,377634552,mob.724340563</t>
  </si>
  <si>
    <t>FEL-KET,Univerzitní 26-modrá budova, 4.p</t>
  </si>
  <si>
    <t xml:space="preserve">Kapesníčky stolní </t>
  </si>
  <si>
    <t xml:space="preserve">Kapesníčky stolní (vytahovací),  2 vrstvé. Balení min. 100ks (ubrousků). </t>
  </si>
  <si>
    <t>Papírové tácky</t>
  </si>
  <si>
    <t>Papírové tácky 13x20cm, balení 100 ks.</t>
  </si>
  <si>
    <t>MYCÍ PROSTŘ. KUCHYNĚ</t>
  </si>
  <si>
    <t>tekutý přípravek na ruční mytí nádobí,  odstraňování mastnoty i ve studené vodě, náplň 1 - 1,5 l.</t>
  </si>
  <si>
    <t>Vinylové rukavice - M</t>
  </si>
  <si>
    <t>velikost M. Balení 100 - 120 ks.</t>
  </si>
  <si>
    <t>Vinylové rukavice - L</t>
  </si>
  <si>
    <t>velikost L. Balení 100 - 120 ks.</t>
  </si>
  <si>
    <t xml:space="preserve">Kuchyňské utěrky v roli, 2vrstvé, min 50 útržků  v roli. Balení 2 role.  </t>
  </si>
  <si>
    <t>Utěrky bavlněné</t>
  </si>
  <si>
    <t>Utěrky bavlněné, rozměr cca 50 x 6</t>
  </si>
  <si>
    <t>Vědro 10 l</t>
  </si>
  <si>
    <t>Vědro plast  bez výlevky  10 litrů.</t>
  </si>
  <si>
    <t xml:space="preserve">Hadr na podlahu  </t>
  </si>
  <si>
    <t>z netkaného textilu  (vizkóza),  - rozměr  60 x 70  (oranžový).</t>
  </si>
  <si>
    <t>rozměr 52 x 90 cm , klasický tkaný (bílý),  - složení:  75% Bavlny, 25% Viskózy.</t>
  </si>
  <si>
    <t>Houbový hadřík</t>
  </si>
  <si>
    <t>18 x 16 cm, vysoce savý a trvanlivý.</t>
  </si>
  <si>
    <t>Molitanové houbičky malé</t>
  </si>
  <si>
    <t>Molitanové houbičky malé,   - na jedné straně abrazivní vrstva, balení 10 - 12ks.</t>
  </si>
  <si>
    <t>Houba tvarovaná velká</t>
  </si>
  <si>
    <t>Lenka Holečková, 377634808</t>
  </si>
  <si>
    <t>Veleslavínova, VC 122</t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</si>
  <si>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</si>
  <si>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</si>
  <si>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12 x 7 x 4,5 cm, na jedné straně abrazivní vrstva.</t>
  </si>
  <si>
    <t>Mycí prostř.na nádobí</t>
  </si>
  <si>
    <t>tekutý mycí prostředek na nádobí 1l</t>
  </si>
  <si>
    <t>Stojan na průmyslová čistiva v rolích</t>
  </si>
  <si>
    <t>vyrobený z ocelových trubek barvených na modro, vybavený nožem na odtržení</t>
  </si>
  <si>
    <t>Papírové čistivo-papírová kuchyňská průmyslová utěrka v roli</t>
  </si>
  <si>
    <t>papírové čistivo do stojanu-šíře role 28 cm</t>
  </si>
  <si>
    <t>Utišil L. (725981567)</t>
  </si>
  <si>
    <t>Sedláčkova 15, DP1</t>
  </si>
  <si>
    <t>MYCÍ PASTA</t>
  </si>
  <si>
    <r>
      <t>Abrazivní  mycí pasta,  -  pH: 5,5-7,5, Použití:  na silně znečištěné ruce,</t>
    </r>
    <r>
      <rPr>
        <b/>
        <sz val="12"/>
        <rFont val="Calibri"/>
        <family val="2"/>
      </rPr>
      <t xml:space="preserve"> náplň 0,4 - 0,6 kg.</t>
    </r>
  </si>
  <si>
    <t>ČISTIČ ODPADŮ</t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</si>
  <si>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</si>
  <si>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t>Rukavice gumové - L</t>
  </si>
  <si>
    <t>pár</t>
  </si>
  <si>
    <t xml:space="preserve">Vnitřní bavlněná vložka, velikost L.  </t>
  </si>
  <si>
    <t>Rukavice gumové - XL</t>
  </si>
  <si>
    <t xml:space="preserve">Vnitřní bavlněná vložka, velikost XL.  </t>
  </si>
  <si>
    <t>Rukavice latex - L</t>
  </si>
  <si>
    <t xml:space="preserve">Rukavice přírodní latex, vysoce elastické, s bavlněnou vystýlkou, velikost L. </t>
  </si>
  <si>
    <t>Rukavice latex - XL</t>
  </si>
  <si>
    <t xml:space="preserve">Rukavice přírodní latex, vysoce elastické, s bavlněnou vystýlkou, velikost XL. </t>
  </si>
  <si>
    <t>pí Vacíková 377637701</t>
  </si>
  <si>
    <t>Univerzitní 18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</si>
  <si>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</si>
  <si>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t>MYCÍ PROSTŘ. KUCHYNĚ - tekutý krém</t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</si>
  <si>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</si>
  <si>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</si>
  <si>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MÝDLO TEKUTÉ- s aplikátorem</t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</si>
  <si>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</si>
  <si>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1 - 1,5 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</si>
  <si>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</si>
  <si>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</si>
  <si>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t>Pracovní latexové rukavice 8 - 8,5</t>
  </si>
  <si>
    <r>
      <t xml:space="preserve">velikost 8 - 8,5. </t>
    </r>
    <r>
      <rPr>
        <b/>
        <sz val="12"/>
        <rFont val="Calibri"/>
        <family val="2"/>
      </rPr>
      <t>Balení 100 - 120 ks.</t>
    </r>
  </si>
  <si>
    <t>Ubrousky - 2 vrstvé</t>
  </si>
  <si>
    <r>
      <t xml:space="preserve">Ubrousky barevné na rauty, 2vrstvé. </t>
    </r>
    <r>
      <rPr>
        <b/>
        <sz val="12"/>
        <rFont val="Calibri"/>
        <family val="2"/>
      </rPr>
      <t xml:space="preserve">Balení 20 - 40 ks (ubrousků). </t>
    </r>
  </si>
  <si>
    <t xml:space="preserve">Folie potravinářská v roli </t>
  </si>
  <si>
    <t>role šíře  45cm,  návin min. 300m.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</si>
  <si>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</si>
  <si>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</si>
  <si>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</si>
  <si>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</si>
  <si>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Popis</t>
  </si>
  <si>
    <t>Fakturace</t>
  </si>
  <si>
    <t>PŘEDPOKLÁDANÁ CENA za měrnou jednotku (MJ) 
v Kč BEZ DPH</t>
  </si>
  <si>
    <t>ČPHP - 008 - 2016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</si>
</sst>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6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164" fontId="11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1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11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Protection="1">
      <protection/>
    </xf>
    <xf numFmtId="164" fontId="0" fillId="0" borderId="0" xfId="0" applyNumberFormat="1" applyBorder="1" applyProtection="1"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 applyProtection="1">
      <alignment horizontal="center" vertical="center" wrapText="1"/>
      <protection/>
    </xf>
    <xf numFmtId="0" fontId="7" fillId="0" borderId="3" xfId="21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left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left" vertical="center" wrapText="1"/>
      <protection/>
    </xf>
    <xf numFmtId="0" fontId="7" fillId="0" borderId="3" xfId="21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7" fillId="0" borderId="7" xfId="21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4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7" fillId="0" borderId="6" xfId="21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7" fillId="0" borderId="5" xfId="21" applyNumberFormat="1" applyFont="1" applyFill="1" applyBorder="1" applyAlignment="1" applyProtection="1">
      <alignment horizontal="left" vertical="center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0" fontId="0" fillId="3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105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257175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107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419100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57150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76200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67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86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05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9525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2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43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62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8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0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3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5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118</xdr:row>
      <xdr:rowOff>180975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76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9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1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5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8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0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2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3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5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139</xdr:row>
      <xdr:rowOff>180975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7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9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1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3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67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2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1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67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2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1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67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43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19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57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95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3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4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05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8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1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1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67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86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0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43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6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58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0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3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5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7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69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1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5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79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1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6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88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0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92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0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3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5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7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09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1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114300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114300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114300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114300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103</xdr:row>
      <xdr:rowOff>114300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105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108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123825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105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438150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276225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110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106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106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106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106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105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23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106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106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106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106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106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106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103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109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200025</xdr:colOff>
      <xdr:row>111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111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103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111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106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33101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112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109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4481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105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444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104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372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106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44481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111</xdr:row>
      <xdr:rowOff>104775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247650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266700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466725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57150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76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561975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381000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38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742950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6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6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6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6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6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7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107</xdr:row>
      <xdr:rowOff>28575</xdr:rowOff>
    </xdr:to>
    <xdr:pic>
      <xdr:nvPicPr>
        <xdr:cNvPr id="57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647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361950</xdr:rowOff>
    </xdr:to>
    <xdr:pic>
      <xdr:nvPicPr>
        <xdr:cNvPr id="57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190500</xdr:rowOff>
    </xdr:to>
    <xdr:pic>
      <xdr:nvPicPr>
        <xdr:cNvPr id="5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371475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733425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7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8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8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5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7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8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9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9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9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9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122</xdr:row>
      <xdr:rowOff>85725</xdr:rowOff>
    </xdr:to>
    <xdr:pic>
      <xdr:nvPicPr>
        <xdr:cNvPr id="59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56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66675</xdr:rowOff>
    </xdr:to>
    <xdr:pic>
      <xdr:nvPicPr>
        <xdr:cNvPr id="59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1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9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113</xdr:row>
      <xdr:rowOff>57150</xdr:rowOff>
    </xdr:to>
    <xdr:pic>
      <xdr:nvPicPr>
        <xdr:cNvPr id="59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819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95250</xdr:rowOff>
    </xdr:to>
    <xdr:pic>
      <xdr:nvPicPr>
        <xdr:cNvPr id="5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114</xdr:row>
      <xdr:rowOff>76200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02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109</xdr:row>
      <xdr:rowOff>57150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30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5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5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5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5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5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101</xdr:row>
      <xdr:rowOff>180975</xdr:rowOff>
    </xdr:to>
    <xdr:pic>
      <xdr:nvPicPr>
        <xdr:cNvPr id="5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5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0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0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3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0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5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0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0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0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0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0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101</xdr:row>
      <xdr:rowOff>180975</xdr:rowOff>
    </xdr:to>
    <xdr:pic>
      <xdr:nvPicPr>
        <xdr:cNvPr id="6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118</xdr:row>
      <xdr:rowOff>133350</xdr:rowOff>
    </xdr:to>
    <xdr:pic>
      <xdr:nvPicPr>
        <xdr:cNvPr id="61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484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1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1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57150</xdr:rowOff>
    </xdr:to>
    <xdr:pic>
      <xdr:nvPicPr>
        <xdr:cNvPr id="6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486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61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61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103</xdr:row>
      <xdr:rowOff>295275</xdr:rowOff>
    </xdr:to>
    <xdr:pic>
      <xdr:nvPicPr>
        <xdr:cNvPr id="61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106</xdr:row>
      <xdr:rowOff>76200</xdr:rowOff>
    </xdr:to>
    <xdr:pic>
      <xdr:nvPicPr>
        <xdr:cNvPr id="6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2505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104</xdr:row>
      <xdr:rowOff>57150</xdr:rowOff>
    </xdr:to>
    <xdr:pic>
      <xdr:nvPicPr>
        <xdr:cNvPr id="6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420528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180975</xdr:rowOff>
    </xdr:to>
    <xdr:pic>
      <xdr:nvPicPr>
        <xdr:cNvPr id="61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1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1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1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1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1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1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1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1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1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1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2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0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2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2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2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2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180975</xdr:rowOff>
    </xdr:to>
    <xdr:pic>
      <xdr:nvPicPr>
        <xdr:cNvPr id="62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54</xdr:row>
      <xdr:rowOff>47625</xdr:rowOff>
    </xdr:to>
    <xdr:pic>
      <xdr:nvPicPr>
        <xdr:cNvPr id="62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3486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47</xdr:row>
      <xdr:rowOff>352425</xdr:rowOff>
    </xdr:to>
    <xdr:pic>
      <xdr:nvPicPr>
        <xdr:cNvPr id="62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69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200025</xdr:rowOff>
    </xdr:to>
    <xdr:pic>
      <xdr:nvPicPr>
        <xdr:cNvPr id="6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48</xdr:row>
      <xdr:rowOff>9525</xdr:rowOff>
    </xdr:to>
    <xdr:pic>
      <xdr:nvPicPr>
        <xdr:cNvPr id="6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733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46</xdr:row>
      <xdr:rowOff>0</xdr:rowOff>
    </xdr:to>
    <xdr:pic>
      <xdr:nvPicPr>
        <xdr:cNvPr id="6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1884997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2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2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3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3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8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4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4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4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4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285750</xdr:rowOff>
    </xdr:to>
    <xdr:pic>
      <xdr:nvPicPr>
        <xdr:cNvPr id="64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95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64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390525</xdr:rowOff>
    </xdr:to>
    <xdr:pic>
      <xdr:nvPicPr>
        <xdr:cNvPr id="64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180975</xdr:rowOff>
    </xdr:to>
    <xdr:pic>
      <xdr:nvPicPr>
        <xdr:cNvPr id="64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4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4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4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4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4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4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60</xdr:row>
      <xdr:rowOff>180975</xdr:rowOff>
    </xdr:to>
    <xdr:pic>
      <xdr:nvPicPr>
        <xdr:cNvPr id="65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5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5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5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5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5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5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5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5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5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5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5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5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6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6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6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6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6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6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180975</xdr:rowOff>
    </xdr:to>
    <xdr:pic>
      <xdr:nvPicPr>
        <xdr:cNvPr id="6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65</xdr:row>
      <xdr:rowOff>247650</xdr:rowOff>
    </xdr:to>
    <xdr:pic>
      <xdr:nvPicPr>
        <xdr:cNvPr id="6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2457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371475</xdr:rowOff>
    </xdr:to>
    <xdr:pic>
      <xdr:nvPicPr>
        <xdr:cNvPr id="6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60</xdr:row>
      <xdr:rowOff>190500</xdr:rowOff>
    </xdr:to>
    <xdr:pic>
      <xdr:nvPicPr>
        <xdr:cNvPr id="6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62</xdr:row>
      <xdr:rowOff>381000</xdr:rowOff>
    </xdr:to>
    <xdr:pic>
      <xdr:nvPicPr>
        <xdr:cNvPr id="66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171450</xdr:rowOff>
    </xdr:to>
    <xdr:pic>
      <xdr:nvPicPr>
        <xdr:cNvPr id="66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41744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6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6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6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6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6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72</xdr:row>
      <xdr:rowOff>438150</xdr:rowOff>
    </xdr:to>
    <xdr:pic>
      <xdr:nvPicPr>
        <xdr:cNvPr id="66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9525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6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6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6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7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7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7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7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7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438150</xdr:rowOff>
    </xdr:to>
    <xdr:pic>
      <xdr:nvPicPr>
        <xdr:cNvPr id="68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1019175</xdr:rowOff>
    </xdr:to>
    <xdr:pic>
      <xdr:nvPicPr>
        <xdr:cNvPr id="68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73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76</xdr:row>
      <xdr:rowOff>47625</xdr:rowOff>
    </xdr:to>
    <xdr:pic>
      <xdr:nvPicPr>
        <xdr:cNvPr id="6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371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72</xdr:row>
      <xdr:rowOff>447675</xdr:rowOff>
    </xdr:to>
    <xdr:pic>
      <xdr:nvPicPr>
        <xdr:cNvPr id="6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77</xdr:row>
      <xdr:rowOff>790575</xdr:rowOff>
    </xdr:to>
    <xdr:pic>
      <xdr:nvPicPr>
        <xdr:cNvPr id="68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450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75</xdr:row>
      <xdr:rowOff>247650</xdr:rowOff>
    </xdr:to>
    <xdr:pic>
      <xdr:nvPicPr>
        <xdr:cNvPr id="68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26974800"/>
          <a:ext cx="190500" cy="3190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8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8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8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77</xdr:row>
      <xdr:rowOff>180975</xdr:rowOff>
    </xdr:to>
    <xdr:pic>
      <xdr:nvPicPr>
        <xdr:cNvPr id="68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8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8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8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8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8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8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8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9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1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1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9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9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77</xdr:row>
      <xdr:rowOff>180975</xdr:rowOff>
    </xdr:to>
    <xdr:pic>
      <xdr:nvPicPr>
        <xdr:cNvPr id="69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82</xdr:row>
      <xdr:rowOff>371475</xdr:rowOff>
    </xdr:to>
    <xdr:pic>
      <xdr:nvPicPr>
        <xdr:cNvPr id="69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538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542925</xdr:rowOff>
    </xdr:to>
    <xdr:pic>
      <xdr:nvPicPr>
        <xdr:cNvPr id="69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52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180975</xdr:rowOff>
    </xdr:to>
    <xdr:pic>
      <xdr:nvPicPr>
        <xdr:cNvPr id="69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79</xdr:row>
      <xdr:rowOff>552450</xdr:rowOff>
    </xdr:to>
    <xdr:pic>
      <xdr:nvPicPr>
        <xdr:cNvPr id="69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2562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361950</xdr:rowOff>
    </xdr:to>
    <xdr:pic>
      <xdr:nvPicPr>
        <xdr:cNvPr id="69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83050" y="30689550"/>
          <a:ext cx="1905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showGridLines="0" tabSelected="1" workbookViewId="0" topLeftCell="A1">
      <selection activeCell="N7" sqref="N7:N101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56" customWidth="1"/>
    <col min="4" max="4" width="9.7109375" style="54" customWidth="1"/>
    <col min="5" max="5" width="9.00390625" style="55" customWidth="1"/>
    <col min="6" max="6" width="54.28125" style="2" customWidth="1"/>
    <col min="7" max="7" width="13.4218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21.00390625" style="1" customWidth="1"/>
    <col min="16" max="16" width="19.421875" style="1" customWidth="1"/>
    <col min="17" max="16384" width="8.8515625" style="1" customWidth="1"/>
  </cols>
  <sheetData>
    <row r="1" spans="1:16" ht="24.6" customHeight="1">
      <c r="A1" s="52"/>
      <c r="B1" s="46" t="s">
        <v>167</v>
      </c>
      <c r="C1" s="53"/>
      <c r="N1" s="39" t="s">
        <v>89</v>
      </c>
      <c r="O1" s="39"/>
      <c r="P1" s="39"/>
    </row>
    <row r="2" spans="1:15" ht="18.75" customHeight="1">
      <c r="A2" s="52"/>
      <c r="D2" s="5"/>
      <c r="E2" s="6"/>
      <c r="G2" s="1"/>
      <c r="N2" s="57"/>
      <c r="O2" s="57"/>
    </row>
    <row r="3" spans="1:15" ht="18" customHeight="1">
      <c r="A3" s="52"/>
      <c r="B3" s="40" t="s">
        <v>161</v>
      </c>
      <c r="C3" s="41"/>
      <c r="D3" s="42" t="s">
        <v>2</v>
      </c>
      <c r="E3" s="43"/>
      <c r="F3" s="44" t="s">
        <v>162</v>
      </c>
      <c r="G3" s="45"/>
      <c r="H3" s="45"/>
      <c r="I3" s="45"/>
      <c r="J3" s="45"/>
      <c r="K3" s="45"/>
      <c r="L3" s="45"/>
      <c r="M3" s="45"/>
      <c r="N3" s="45"/>
      <c r="O3" s="45"/>
    </row>
    <row r="4" spans="1:15" ht="19.95" customHeight="1" thickBot="1">
      <c r="A4" s="52"/>
      <c r="D4" s="5"/>
      <c r="E4" s="6"/>
      <c r="F4" s="58"/>
      <c r="G4" s="57"/>
      <c r="H4" s="57"/>
      <c r="I4" s="57"/>
      <c r="M4" s="2"/>
      <c r="N4" s="57"/>
      <c r="O4" s="57"/>
    </row>
    <row r="5" spans="1:14" ht="28.2" customHeight="1" thickBot="1">
      <c r="A5" s="52"/>
      <c r="J5" s="7"/>
      <c r="K5" s="7"/>
      <c r="L5" s="4"/>
      <c r="N5" s="3" t="s">
        <v>2</v>
      </c>
    </row>
    <row r="6" spans="1:16" s="60" customFormat="1" ht="58.8" thickBot="1" thickTop="1">
      <c r="A6" s="59"/>
      <c r="B6" s="23" t="s">
        <v>1</v>
      </c>
      <c r="C6" s="24" t="s">
        <v>163</v>
      </c>
      <c r="D6" s="24" t="s">
        <v>0</v>
      </c>
      <c r="E6" s="24" t="s">
        <v>78</v>
      </c>
      <c r="F6" s="24" t="s">
        <v>164</v>
      </c>
      <c r="G6" s="24" t="s">
        <v>165</v>
      </c>
      <c r="H6" s="27" t="s">
        <v>77</v>
      </c>
      <c r="I6" s="24" t="s">
        <v>86</v>
      </c>
      <c r="J6" s="24" t="s">
        <v>79</v>
      </c>
      <c r="K6" s="24" t="s">
        <v>80</v>
      </c>
      <c r="L6" s="24" t="s">
        <v>166</v>
      </c>
      <c r="M6" s="24" t="s">
        <v>82</v>
      </c>
      <c r="N6" s="22" t="s">
        <v>83</v>
      </c>
      <c r="O6" s="27" t="s">
        <v>84</v>
      </c>
      <c r="P6" s="25" t="s">
        <v>81</v>
      </c>
    </row>
    <row r="7" spans="1:16" ht="63.75" thickTop="1">
      <c r="A7" s="61"/>
      <c r="B7" s="62">
        <v>1</v>
      </c>
      <c r="C7" s="63" t="s">
        <v>3</v>
      </c>
      <c r="D7" s="64">
        <v>2000</v>
      </c>
      <c r="E7" s="65" t="s">
        <v>4</v>
      </c>
      <c r="F7" s="66" t="s">
        <v>85</v>
      </c>
      <c r="G7" s="67" t="s">
        <v>160</v>
      </c>
      <c r="H7" s="67" t="s">
        <v>87</v>
      </c>
      <c r="I7" s="67" t="s">
        <v>88</v>
      </c>
      <c r="J7" s="8">
        <f aca="true" t="shared" si="0" ref="J7:J38">D7*L7</f>
        <v>29000</v>
      </c>
      <c r="K7" s="8">
        <f aca="true" t="shared" si="1" ref="K7:K38">D7*M7</f>
        <v>31900.000000000004</v>
      </c>
      <c r="L7" s="8">
        <v>14.5</v>
      </c>
      <c r="M7" s="8">
        <f>L7*1.1</f>
        <v>15.950000000000001</v>
      </c>
      <c r="N7" s="28"/>
      <c r="O7" s="29">
        <f aca="true" t="shared" si="2" ref="O7:O18">D7*N7</f>
        <v>0</v>
      </c>
      <c r="P7" s="30" t="str">
        <f aca="true" t="shared" si="3" ref="P7:P18">IF(ISNUMBER(N7),IF(N7&gt;M7,"NEVYHOVUJE","VYHOVUJE")," ")</f>
        <v xml:space="preserve"> </v>
      </c>
    </row>
    <row r="8" spans="1:16" ht="31.5">
      <c r="A8" s="52"/>
      <c r="B8" s="68">
        <v>2</v>
      </c>
      <c r="C8" s="69" t="s">
        <v>6</v>
      </c>
      <c r="D8" s="70">
        <v>400</v>
      </c>
      <c r="E8" s="65" t="s">
        <v>5</v>
      </c>
      <c r="F8" s="71" t="s">
        <v>43</v>
      </c>
      <c r="G8" s="72"/>
      <c r="H8" s="72"/>
      <c r="I8" s="72"/>
      <c r="J8" s="9">
        <f t="shared" si="0"/>
        <v>12200</v>
      </c>
      <c r="K8" s="9">
        <f t="shared" si="1"/>
        <v>13420.000000000002</v>
      </c>
      <c r="L8" s="9">
        <v>30.5</v>
      </c>
      <c r="M8" s="9">
        <f>L8*1.1</f>
        <v>33.550000000000004</v>
      </c>
      <c r="N8" s="31"/>
      <c r="O8" s="32">
        <f t="shared" si="2"/>
        <v>0</v>
      </c>
      <c r="P8" s="33" t="str">
        <f t="shared" si="3"/>
        <v xml:space="preserve"> </v>
      </c>
    </row>
    <row r="9" spans="1:16" ht="82.5" customHeight="1">
      <c r="A9" s="52"/>
      <c r="B9" s="68">
        <v>3</v>
      </c>
      <c r="C9" s="69" t="s">
        <v>7</v>
      </c>
      <c r="D9" s="70">
        <v>100</v>
      </c>
      <c r="E9" s="65" t="s">
        <v>8</v>
      </c>
      <c r="F9" s="71" t="s">
        <v>44</v>
      </c>
      <c r="G9" s="72"/>
      <c r="H9" s="72"/>
      <c r="I9" s="72"/>
      <c r="J9" s="9">
        <f t="shared" si="0"/>
        <v>5700</v>
      </c>
      <c r="K9" s="9">
        <f t="shared" si="1"/>
        <v>6270</v>
      </c>
      <c r="L9" s="9">
        <v>57</v>
      </c>
      <c r="M9" s="9">
        <f aca="true" t="shared" si="4" ref="M9:M72">L9*1.1</f>
        <v>62.7</v>
      </c>
      <c r="N9" s="28"/>
      <c r="O9" s="34">
        <f t="shared" si="2"/>
        <v>0</v>
      </c>
      <c r="P9" s="35" t="str">
        <f t="shared" si="3"/>
        <v xml:space="preserve"> </v>
      </c>
    </row>
    <row r="10" spans="1:16" ht="44.4">
      <c r="A10" s="52"/>
      <c r="B10" s="68">
        <v>4</v>
      </c>
      <c r="C10" s="69" t="s">
        <v>9</v>
      </c>
      <c r="D10" s="70">
        <v>20</v>
      </c>
      <c r="E10" s="65" t="s">
        <v>8</v>
      </c>
      <c r="F10" s="73" t="s">
        <v>71</v>
      </c>
      <c r="G10" s="72"/>
      <c r="H10" s="72"/>
      <c r="I10" s="72"/>
      <c r="J10" s="9">
        <f t="shared" si="0"/>
        <v>2200</v>
      </c>
      <c r="K10" s="9">
        <f t="shared" si="1"/>
        <v>2420.0000000000005</v>
      </c>
      <c r="L10" s="9">
        <v>110</v>
      </c>
      <c r="M10" s="9">
        <f t="shared" si="4"/>
        <v>121.00000000000001</v>
      </c>
      <c r="N10" s="31"/>
      <c r="O10" s="32">
        <f t="shared" si="2"/>
        <v>0</v>
      </c>
      <c r="P10" s="33" t="str">
        <f t="shared" si="3"/>
        <v xml:space="preserve"> </v>
      </c>
    </row>
    <row r="11" spans="1:16" ht="89.25" customHeight="1">
      <c r="A11" s="52"/>
      <c r="B11" s="68">
        <v>5</v>
      </c>
      <c r="C11" s="74" t="s">
        <v>10</v>
      </c>
      <c r="D11" s="75">
        <v>5</v>
      </c>
      <c r="E11" s="65" t="s">
        <v>8</v>
      </c>
      <c r="F11" s="71" t="s">
        <v>46</v>
      </c>
      <c r="G11" s="72"/>
      <c r="H11" s="72"/>
      <c r="I11" s="72"/>
      <c r="J11" s="17">
        <f t="shared" si="0"/>
        <v>925</v>
      </c>
      <c r="K11" s="17">
        <f t="shared" si="1"/>
        <v>1017.5000000000001</v>
      </c>
      <c r="L11" s="9">
        <v>185</v>
      </c>
      <c r="M11" s="9">
        <f t="shared" si="4"/>
        <v>203.50000000000003</v>
      </c>
      <c r="N11" s="28"/>
      <c r="O11" s="32">
        <f t="shared" si="2"/>
        <v>0</v>
      </c>
      <c r="P11" s="35" t="str">
        <f t="shared" si="3"/>
        <v xml:space="preserve"> </v>
      </c>
    </row>
    <row r="12" spans="1:16" ht="88.8">
      <c r="A12" s="52"/>
      <c r="B12" s="68">
        <v>6</v>
      </c>
      <c r="C12" s="69" t="s">
        <v>11</v>
      </c>
      <c r="D12" s="70">
        <v>30</v>
      </c>
      <c r="E12" s="65" t="s">
        <v>8</v>
      </c>
      <c r="F12" s="73" t="s">
        <v>45</v>
      </c>
      <c r="G12" s="72"/>
      <c r="H12" s="72"/>
      <c r="I12" s="72"/>
      <c r="J12" s="9">
        <f t="shared" si="0"/>
        <v>2550</v>
      </c>
      <c r="K12" s="9">
        <f t="shared" si="1"/>
        <v>2805.0000000000005</v>
      </c>
      <c r="L12" s="18">
        <v>85</v>
      </c>
      <c r="M12" s="9">
        <f t="shared" si="4"/>
        <v>93.50000000000001</v>
      </c>
      <c r="N12" s="31"/>
      <c r="O12" s="34">
        <f t="shared" si="2"/>
        <v>0</v>
      </c>
      <c r="P12" s="33" t="str">
        <f t="shared" si="3"/>
        <v xml:space="preserve"> </v>
      </c>
    </row>
    <row r="13" spans="1:16" ht="30">
      <c r="A13" s="52"/>
      <c r="B13" s="68">
        <v>7</v>
      </c>
      <c r="C13" s="69" t="s">
        <v>12</v>
      </c>
      <c r="D13" s="70">
        <v>30</v>
      </c>
      <c r="E13" s="65" t="s">
        <v>8</v>
      </c>
      <c r="F13" s="76" t="s">
        <v>47</v>
      </c>
      <c r="G13" s="72"/>
      <c r="H13" s="72"/>
      <c r="I13" s="72"/>
      <c r="J13" s="9">
        <f t="shared" si="0"/>
        <v>1260</v>
      </c>
      <c r="K13" s="9">
        <f t="shared" si="1"/>
        <v>1386</v>
      </c>
      <c r="L13" s="9">
        <v>42</v>
      </c>
      <c r="M13" s="9">
        <f t="shared" si="4"/>
        <v>46.2</v>
      </c>
      <c r="N13" s="28"/>
      <c r="O13" s="32">
        <f t="shared" si="2"/>
        <v>0</v>
      </c>
      <c r="P13" s="35" t="str">
        <f t="shared" si="3"/>
        <v xml:space="preserve"> </v>
      </c>
    </row>
    <row r="14" spans="1:16" ht="45.6">
      <c r="A14" s="52"/>
      <c r="B14" s="68">
        <v>8</v>
      </c>
      <c r="C14" s="69" t="s">
        <v>14</v>
      </c>
      <c r="D14" s="70">
        <v>30</v>
      </c>
      <c r="E14" s="65" t="s">
        <v>8</v>
      </c>
      <c r="F14" s="71" t="s">
        <v>62</v>
      </c>
      <c r="G14" s="72"/>
      <c r="H14" s="72"/>
      <c r="I14" s="72"/>
      <c r="J14" s="9">
        <f t="shared" si="0"/>
        <v>960</v>
      </c>
      <c r="K14" s="9">
        <f t="shared" si="1"/>
        <v>1056</v>
      </c>
      <c r="L14" s="9">
        <v>32</v>
      </c>
      <c r="M14" s="9">
        <f t="shared" si="4"/>
        <v>35.2</v>
      </c>
      <c r="N14" s="31"/>
      <c r="O14" s="32">
        <f t="shared" si="2"/>
        <v>0</v>
      </c>
      <c r="P14" s="33" t="str">
        <f t="shared" si="3"/>
        <v xml:space="preserve"> </v>
      </c>
    </row>
    <row r="15" spans="1:16" ht="81.75" customHeight="1">
      <c r="A15" s="52"/>
      <c r="B15" s="68">
        <v>9</v>
      </c>
      <c r="C15" s="69" t="s">
        <v>13</v>
      </c>
      <c r="D15" s="70">
        <v>30</v>
      </c>
      <c r="E15" s="65" t="s">
        <v>8</v>
      </c>
      <c r="F15" s="73" t="s">
        <v>61</v>
      </c>
      <c r="G15" s="72"/>
      <c r="H15" s="72"/>
      <c r="I15" s="72"/>
      <c r="J15" s="17">
        <f t="shared" si="0"/>
        <v>900</v>
      </c>
      <c r="K15" s="9">
        <f t="shared" si="1"/>
        <v>990</v>
      </c>
      <c r="L15" s="17">
        <v>30</v>
      </c>
      <c r="M15" s="9">
        <f t="shared" si="4"/>
        <v>33</v>
      </c>
      <c r="N15" s="28"/>
      <c r="O15" s="34">
        <f t="shared" si="2"/>
        <v>0</v>
      </c>
      <c r="P15" s="35" t="str">
        <f t="shared" si="3"/>
        <v xml:space="preserve"> </v>
      </c>
    </row>
    <row r="16" spans="1:16" ht="44.4">
      <c r="A16" s="52"/>
      <c r="B16" s="68">
        <v>10</v>
      </c>
      <c r="C16" s="69" t="s">
        <v>15</v>
      </c>
      <c r="D16" s="77">
        <v>40</v>
      </c>
      <c r="E16" s="65" t="s">
        <v>8</v>
      </c>
      <c r="F16" s="71" t="s">
        <v>16</v>
      </c>
      <c r="G16" s="72"/>
      <c r="H16" s="72"/>
      <c r="I16" s="72"/>
      <c r="J16" s="9">
        <f t="shared" si="0"/>
        <v>2120</v>
      </c>
      <c r="K16" s="18">
        <f t="shared" si="1"/>
        <v>2332</v>
      </c>
      <c r="L16" s="9">
        <v>53</v>
      </c>
      <c r="M16" s="9">
        <f t="shared" si="4"/>
        <v>58.300000000000004</v>
      </c>
      <c r="N16" s="31"/>
      <c r="O16" s="32">
        <f t="shared" si="2"/>
        <v>0</v>
      </c>
      <c r="P16" s="33" t="str">
        <f t="shared" si="3"/>
        <v xml:space="preserve"> </v>
      </c>
    </row>
    <row r="17" spans="1:16" ht="44.4">
      <c r="A17" s="52"/>
      <c r="B17" s="68">
        <v>11</v>
      </c>
      <c r="C17" s="69" t="s">
        <v>15</v>
      </c>
      <c r="D17" s="70">
        <v>30</v>
      </c>
      <c r="E17" s="65" t="s">
        <v>8</v>
      </c>
      <c r="F17" s="71" t="s">
        <v>17</v>
      </c>
      <c r="G17" s="72"/>
      <c r="H17" s="72"/>
      <c r="I17" s="72"/>
      <c r="J17" s="9">
        <f t="shared" si="0"/>
        <v>1050</v>
      </c>
      <c r="K17" s="9">
        <f t="shared" si="1"/>
        <v>1155</v>
      </c>
      <c r="L17" s="9">
        <v>35</v>
      </c>
      <c r="M17" s="9">
        <f t="shared" si="4"/>
        <v>38.5</v>
      </c>
      <c r="N17" s="31"/>
      <c r="O17" s="32">
        <f t="shared" si="2"/>
        <v>0</v>
      </c>
      <c r="P17" s="33" t="str">
        <f t="shared" si="3"/>
        <v xml:space="preserve"> </v>
      </c>
    </row>
    <row r="18" spans="1:16" ht="45.6">
      <c r="A18" s="52"/>
      <c r="B18" s="68">
        <v>12</v>
      </c>
      <c r="C18" s="69" t="s">
        <v>15</v>
      </c>
      <c r="D18" s="70">
        <v>30</v>
      </c>
      <c r="E18" s="65" t="s">
        <v>8</v>
      </c>
      <c r="F18" s="71" t="s">
        <v>60</v>
      </c>
      <c r="G18" s="72"/>
      <c r="H18" s="72"/>
      <c r="I18" s="72"/>
      <c r="J18" s="9">
        <f t="shared" si="0"/>
        <v>1050</v>
      </c>
      <c r="K18" s="9">
        <f t="shared" si="1"/>
        <v>1155</v>
      </c>
      <c r="L18" s="9">
        <v>35</v>
      </c>
      <c r="M18" s="9">
        <f t="shared" si="4"/>
        <v>38.5</v>
      </c>
      <c r="N18" s="28"/>
      <c r="O18" s="34">
        <f t="shared" si="2"/>
        <v>0</v>
      </c>
      <c r="P18" s="35" t="str">
        <f t="shared" si="3"/>
        <v xml:space="preserve"> </v>
      </c>
    </row>
    <row r="19" spans="1:16" ht="30">
      <c r="A19" s="52"/>
      <c r="B19" s="68">
        <v>13</v>
      </c>
      <c r="C19" s="69" t="s">
        <v>15</v>
      </c>
      <c r="D19" s="70">
        <v>20</v>
      </c>
      <c r="E19" s="65" t="s">
        <v>8</v>
      </c>
      <c r="F19" s="73" t="s">
        <v>59</v>
      </c>
      <c r="G19" s="72"/>
      <c r="H19" s="72"/>
      <c r="I19" s="72"/>
      <c r="J19" s="9">
        <f t="shared" si="0"/>
        <v>1120</v>
      </c>
      <c r="K19" s="9">
        <f t="shared" si="1"/>
        <v>1232.0000000000002</v>
      </c>
      <c r="L19" s="9">
        <v>56</v>
      </c>
      <c r="M19" s="9">
        <f t="shared" si="4"/>
        <v>61.60000000000001</v>
      </c>
      <c r="N19" s="28"/>
      <c r="O19" s="32">
        <f aca="true" t="shared" si="5" ref="O19:O82">D19*N19</f>
        <v>0</v>
      </c>
      <c r="P19" s="35" t="str">
        <f aca="true" t="shared" si="6" ref="P19:P82">IF(ISNUMBER(N19),IF(N19&gt;M19,"NEVYHOVUJE","VYHOVUJE")," ")</f>
        <v xml:space="preserve"> </v>
      </c>
    </row>
    <row r="20" spans="1:16" ht="45.6">
      <c r="A20" s="52"/>
      <c r="B20" s="68">
        <v>14</v>
      </c>
      <c r="C20" s="69" t="s">
        <v>15</v>
      </c>
      <c r="D20" s="70">
        <v>40</v>
      </c>
      <c r="E20" s="65" t="s">
        <v>8</v>
      </c>
      <c r="F20" s="71" t="s">
        <v>58</v>
      </c>
      <c r="G20" s="72"/>
      <c r="H20" s="72"/>
      <c r="I20" s="72"/>
      <c r="J20" s="9">
        <f t="shared" si="0"/>
        <v>1560</v>
      </c>
      <c r="K20" s="9">
        <f t="shared" si="1"/>
        <v>1716.0000000000002</v>
      </c>
      <c r="L20" s="9">
        <v>39</v>
      </c>
      <c r="M20" s="9">
        <f t="shared" si="4"/>
        <v>42.900000000000006</v>
      </c>
      <c r="N20" s="31"/>
      <c r="O20" s="34">
        <f t="shared" si="5"/>
        <v>0</v>
      </c>
      <c r="P20" s="33" t="str">
        <f t="shared" si="6"/>
        <v xml:space="preserve"> </v>
      </c>
    </row>
    <row r="21" spans="1:16" ht="44.4">
      <c r="A21" s="52"/>
      <c r="B21" s="68">
        <v>15</v>
      </c>
      <c r="C21" s="69" t="s">
        <v>15</v>
      </c>
      <c r="D21" s="70">
        <v>100</v>
      </c>
      <c r="E21" s="65" t="s">
        <v>18</v>
      </c>
      <c r="F21" s="73" t="s">
        <v>55</v>
      </c>
      <c r="G21" s="72"/>
      <c r="H21" s="72"/>
      <c r="I21" s="72"/>
      <c r="J21" s="17">
        <f t="shared" si="0"/>
        <v>3300</v>
      </c>
      <c r="K21" s="17">
        <f t="shared" si="1"/>
        <v>3630.0000000000005</v>
      </c>
      <c r="L21" s="9">
        <v>33</v>
      </c>
      <c r="M21" s="9">
        <f t="shared" si="4"/>
        <v>36.300000000000004</v>
      </c>
      <c r="N21" s="28"/>
      <c r="O21" s="32">
        <f t="shared" si="5"/>
        <v>0</v>
      </c>
      <c r="P21" s="35" t="str">
        <f t="shared" si="6"/>
        <v xml:space="preserve"> </v>
      </c>
    </row>
    <row r="22" spans="1:16" ht="31.2">
      <c r="A22" s="52"/>
      <c r="B22" s="68">
        <v>16</v>
      </c>
      <c r="C22" s="69" t="s">
        <v>19</v>
      </c>
      <c r="D22" s="77">
        <v>20</v>
      </c>
      <c r="E22" s="65" t="s">
        <v>8</v>
      </c>
      <c r="F22" s="71" t="s">
        <v>57</v>
      </c>
      <c r="G22" s="72"/>
      <c r="H22" s="72"/>
      <c r="I22" s="72"/>
      <c r="J22" s="9">
        <f t="shared" si="0"/>
        <v>620</v>
      </c>
      <c r="K22" s="9">
        <f t="shared" si="1"/>
        <v>682</v>
      </c>
      <c r="L22" s="18">
        <v>31</v>
      </c>
      <c r="M22" s="9">
        <f t="shared" si="4"/>
        <v>34.1</v>
      </c>
      <c r="N22" s="31"/>
      <c r="O22" s="32">
        <f t="shared" si="5"/>
        <v>0</v>
      </c>
      <c r="P22" s="33" t="str">
        <f t="shared" si="6"/>
        <v xml:space="preserve"> </v>
      </c>
    </row>
    <row r="23" spans="1:16" ht="15.6">
      <c r="A23" s="52"/>
      <c r="B23" s="68">
        <v>17</v>
      </c>
      <c r="C23" s="69" t="s">
        <v>19</v>
      </c>
      <c r="D23" s="70">
        <v>100</v>
      </c>
      <c r="E23" s="65" t="s">
        <v>8</v>
      </c>
      <c r="F23" s="73" t="s">
        <v>56</v>
      </c>
      <c r="G23" s="72"/>
      <c r="H23" s="72"/>
      <c r="I23" s="72"/>
      <c r="J23" s="9">
        <f t="shared" si="0"/>
        <v>1400</v>
      </c>
      <c r="K23" s="9">
        <f t="shared" si="1"/>
        <v>1540.0000000000002</v>
      </c>
      <c r="L23" s="9">
        <v>14</v>
      </c>
      <c r="M23" s="9">
        <f t="shared" si="4"/>
        <v>15.400000000000002</v>
      </c>
      <c r="N23" s="28"/>
      <c r="O23" s="34">
        <f t="shared" si="5"/>
        <v>0</v>
      </c>
      <c r="P23" s="35" t="str">
        <f t="shared" si="6"/>
        <v xml:space="preserve"> </v>
      </c>
    </row>
    <row r="24" spans="1:16" ht="30">
      <c r="A24" s="52"/>
      <c r="B24" s="68">
        <v>18</v>
      </c>
      <c r="C24" s="69" t="s">
        <v>20</v>
      </c>
      <c r="D24" s="70">
        <v>40</v>
      </c>
      <c r="E24" s="65" t="s">
        <v>8</v>
      </c>
      <c r="F24" s="76" t="s">
        <v>54</v>
      </c>
      <c r="G24" s="72"/>
      <c r="H24" s="72"/>
      <c r="I24" s="72"/>
      <c r="J24" s="9">
        <f t="shared" si="0"/>
        <v>3200</v>
      </c>
      <c r="K24" s="9">
        <f t="shared" si="1"/>
        <v>3520</v>
      </c>
      <c r="L24" s="9">
        <v>80</v>
      </c>
      <c r="M24" s="9">
        <f t="shared" si="4"/>
        <v>88</v>
      </c>
      <c r="N24" s="31"/>
      <c r="O24" s="32">
        <f t="shared" si="5"/>
        <v>0</v>
      </c>
      <c r="P24" s="33" t="str">
        <f t="shared" si="6"/>
        <v xml:space="preserve"> </v>
      </c>
    </row>
    <row r="25" spans="1:16" ht="15">
      <c r="A25" s="52"/>
      <c r="B25" s="68">
        <v>19</v>
      </c>
      <c r="C25" s="69" t="s">
        <v>21</v>
      </c>
      <c r="D25" s="70">
        <v>10</v>
      </c>
      <c r="E25" s="65" t="s">
        <v>8</v>
      </c>
      <c r="F25" s="71" t="s">
        <v>70</v>
      </c>
      <c r="G25" s="72"/>
      <c r="H25" s="72"/>
      <c r="I25" s="72"/>
      <c r="J25" s="9">
        <f t="shared" si="0"/>
        <v>60</v>
      </c>
      <c r="K25" s="9">
        <f t="shared" si="1"/>
        <v>66</v>
      </c>
      <c r="L25" s="9">
        <v>6</v>
      </c>
      <c r="M25" s="9">
        <f t="shared" si="4"/>
        <v>6.6000000000000005</v>
      </c>
      <c r="N25" s="31"/>
      <c r="O25" s="32">
        <f t="shared" si="5"/>
        <v>0</v>
      </c>
      <c r="P25" s="33" t="str">
        <f t="shared" si="6"/>
        <v xml:space="preserve"> </v>
      </c>
    </row>
    <row r="26" spans="1:16" ht="15.6">
      <c r="A26" s="52"/>
      <c r="B26" s="68">
        <v>20</v>
      </c>
      <c r="C26" s="69" t="s">
        <v>22</v>
      </c>
      <c r="D26" s="70">
        <v>10</v>
      </c>
      <c r="E26" s="65" t="s">
        <v>8</v>
      </c>
      <c r="F26" s="71" t="s">
        <v>53</v>
      </c>
      <c r="G26" s="72"/>
      <c r="H26" s="72"/>
      <c r="I26" s="72"/>
      <c r="J26" s="9">
        <f t="shared" si="0"/>
        <v>200</v>
      </c>
      <c r="K26" s="9">
        <f t="shared" si="1"/>
        <v>220</v>
      </c>
      <c r="L26" s="9">
        <v>20</v>
      </c>
      <c r="M26" s="9">
        <f t="shared" si="4"/>
        <v>22</v>
      </c>
      <c r="N26" s="28"/>
      <c r="O26" s="34">
        <f t="shared" si="5"/>
        <v>0</v>
      </c>
      <c r="P26" s="35" t="str">
        <f t="shared" si="6"/>
        <v xml:space="preserve"> </v>
      </c>
    </row>
    <row r="27" spans="1:16" ht="15.6">
      <c r="A27" s="52"/>
      <c r="B27" s="68">
        <v>21</v>
      </c>
      <c r="C27" s="69" t="s">
        <v>22</v>
      </c>
      <c r="D27" s="70">
        <v>10</v>
      </c>
      <c r="E27" s="65" t="s">
        <v>8</v>
      </c>
      <c r="F27" s="73" t="s">
        <v>52</v>
      </c>
      <c r="G27" s="72"/>
      <c r="H27" s="72"/>
      <c r="I27" s="72"/>
      <c r="J27" s="9">
        <f t="shared" si="0"/>
        <v>200</v>
      </c>
      <c r="K27" s="9">
        <f t="shared" si="1"/>
        <v>220</v>
      </c>
      <c r="L27" s="9">
        <v>20</v>
      </c>
      <c r="M27" s="9">
        <f t="shared" si="4"/>
        <v>22</v>
      </c>
      <c r="N27" s="28"/>
      <c r="O27" s="32">
        <f t="shared" si="5"/>
        <v>0</v>
      </c>
      <c r="P27" s="35" t="str">
        <f t="shared" si="6"/>
        <v xml:space="preserve"> </v>
      </c>
    </row>
    <row r="28" spans="1:16" ht="31.2">
      <c r="A28" s="52"/>
      <c r="B28" s="68">
        <v>22</v>
      </c>
      <c r="C28" s="69" t="s">
        <v>22</v>
      </c>
      <c r="D28" s="70">
        <v>10</v>
      </c>
      <c r="E28" s="65" t="s">
        <v>8</v>
      </c>
      <c r="F28" s="71" t="s">
        <v>51</v>
      </c>
      <c r="G28" s="72"/>
      <c r="H28" s="72"/>
      <c r="I28" s="72"/>
      <c r="J28" s="9">
        <f t="shared" si="0"/>
        <v>200</v>
      </c>
      <c r="K28" s="9">
        <f t="shared" si="1"/>
        <v>220</v>
      </c>
      <c r="L28" s="9">
        <v>20</v>
      </c>
      <c r="M28" s="9">
        <f t="shared" si="4"/>
        <v>22</v>
      </c>
      <c r="N28" s="31"/>
      <c r="O28" s="34">
        <f t="shared" si="5"/>
        <v>0</v>
      </c>
      <c r="P28" s="33" t="str">
        <f t="shared" si="6"/>
        <v xml:space="preserve"> </v>
      </c>
    </row>
    <row r="29" spans="1:16" ht="15.6">
      <c r="A29" s="52"/>
      <c r="B29" s="68">
        <v>23</v>
      </c>
      <c r="C29" s="69" t="s">
        <v>22</v>
      </c>
      <c r="D29" s="70">
        <v>10</v>
      </c>
      <c r="E29" s="65" t="s">
        <v>8</v>
      </c>
      <c r="F29" s="71" t="s">
        <v>50</v>
      </c>
      <c r="G29" s="72"/>
      <c r="H29" s="72"/>
      <c r="I29" s="72"/>
      <c r="J29" s="9">
        <f t="shared" si="0"/>
        <v>200</v>
      </c>
      <c r="K29" s="9">
        <f t="shared" si="1"/>
        <v>220</v>
      </c>
      <c r="L29" s="9">
        <v>20</v>
      </c>
      <c r="M29" s="9">
        <f t="shared" si="4"/>
        <v>22</v>
      </c>
      <c r="N29" s="28"/>
      <c r="O29" s="32">
        <f t="shared" si="5"/>
        <v>0</v>
      </c>
      <c r="P29" s="35" t="str">
        <f t="shared" si="6"/>
        <v xml:space="preserve"> </v>
      </c>
    </row>
    <row r="30" spans="1:16" ht="30">
      <c r="A30" s="52"/>
      <c r="B30" s="68">
        <v>24</v>
      </c>
      <c r="C30" s="69" t="s">
        <v>23</v>
      </c>
      <c r="D30" s="77">
        <v>20</v>
      </c>
      <c r="E30" s="65" t="s">
        <v>8</v>
      </c>
      <c r="F30" s="71" t="s">
        <v>48</v>
      </c>
      <c r="G30" s="72"/>
      <c r="H30" s="72"/>
      <c r="I30" s="72"/>
      <c r="J30" s="18">
        <f t="shared" si="0"/>
        <v>1480</v>
      </c>
      <c r="K30" s="18">
        <f t="shared" si="1"/>
        <v>1628</v>
      </c>
      <c r="L30" s="18">
        <v>74</v>
      </c>
      <c r="M30" s="9">
        <f t="shared" si="4"/>
        <v>81.4</v>
      </c>
      <c r="N30" s="31"/>
      <c r="O30" s="32">
        <f t="shared" si="5"/>
        <v>0</v>
      </c>
      <c r="P30" s="33" t="str">
        <f t="shared" si="6"/>
        <v xml:space="preserve"> </v>
      </c>
    </row>
    <row r="31" spans="1:16" ht="30">
      <c r="A31" s="52"/>
      <c r="B31" s="68">
        <v>25</v>
      </c>
      <c r="C31" s="69" t="s">
        <v>23</v>
      </c>
      <c r="D31" s="70">
        <v>20</v>
      </c>
      <c r="E31" s="65" t="s">
        <v>8</v>
      </c>
      <c r="F31" s="73" t="s">
        <v>49</v>
      </c>
      <c r="G31" s="72"/>
      <c r="H31" s="72"/>
      <c r="I31" s="72"/>
      <c r="J31" s="9">
        <f t="shared" si="0"/>
        <v>1420</v>
      </c>
      <c r="K31" s="9">
        <f t="shared" si="1"/>
        <v>1562.0000000000002</v>
      </c>
      <c r="L31" s="9">
        <v>71</v>
      </c>
      <c r="M31" s="9">
        <f t="shared" si="4"/>
        <v>78.10000000000001</v>
      </c>
      <c r="N31" s="28"/>
      <c r="O31" s="34">
        <f t="shared" si="5"/>
        <v>0</v>
      </c>
      <c r="P31" s="35" t="str">
        <f t="shared" si="6"/>
        <v xml:space="preserve"> </v>
      </c>
    </row>
    <row r="32" spans="1:16" ht="30">
      <c r="A32" s="52"/>
      <c r="B32" s="68">
        <v>26</v>
      </c>
      <c r="C32" s="69" t="s">
        <v>24</v>
      </c>
      <c r="D32" s="75">
        <v>40</v>
      </c>
      <c r="E32" s="65" t="s">
        <v>8</v>
      </c>
      <c r="F32" s="76" t="s">
        <v>42</v>
      </c>
      <c r="G32" s="72"/>
      <c r="H32" s="72"/>
      <c r="I32" s="72"/>
      <c r="J32" s="9">
        <f t="shared" si="0"/>
        <v>1280</v>
      </c>
      <c r="K32" s="9">
        <f t="shared" si="1"/>
        <v>1408</v>
      </c>
      <c r="L32" s="17">
        <v>32</v>
      </c>
      <c r="M32" s="9">
        <f t="shared" si="4"/>
        <v>35.2</v>
      </c>
      <c r="N32" s="31"/>
      <c r="O32" s="32">
        <f t="shared" si="5"/>
        <v>0</v>
      </c>
      <c r="P32" s="33" t="str">
        <f t="shared" si="6"/>
        <v xml:space="preserve"> </v>
      </c>
    </row>
    <row r="33" spans="1:16" ht="15.6">
      <c r="A33" s="52"/>
      <c r="B33" s="68">
        <v>27</v>
      </c>
      <c r="C33" s="69" t="s">
        <v>25</v>
      </c>
      <c r="D33" s="70">
        <v>100</v>
      </c>
      <c r="E33" s="65" t="s">
        <v>26</v>
      </c>
      <c r="F33" s="71" t="s">
        <v>41</v>
      </c>
      <c r="G33" s="72"/>
      <c r="H33" s="72"/>
      <c r="I33" s="72"/>
      <c r="J33" s="18">
        <f t="shared" si="0"/>
        <v>1200</v>
      </c>
      <c r="K33" s="18">
        <f t="shared" si="1"/>
        <v>1320</v>
      </c>
      <c r="L33" s="9">
        <v>12</v>
      </c>
      <c r="M33" s="9">
        <f t="shared" si="4"/>
        <v>13.200000000000001</v>
      </c>
      <c r="N33" s="31"/>
      <c r="O33" s="32">
        <f t="shared" si="5"/>
        <v>0</v>
      </c>
      <c r="P33" s="33" t="str">
        <f t="shared" si="6"/>
        <v xml:space="preserve"> </v>
      </c>
    </row>
    <row r="34" spans="1:16" ht="15.6">
      <c r="A34" s="52"/>
      <c r="B34" s="68">
        <v>28</v>
      </c>
      <c r="C34" s="69" t="s">
        <v>25</v>
      </c>
      <c r="D34" s="70">
        <v>100</v>
      </c>
      <c r="E34" s="65" t="s">
        <v>26</v>
      </c>
      <c r="F34" s="73" t="s">
        <v>40</v>
      </c>
      <c r="G34" s="72"/>
      <c r="H34" s="72"/>
      <c r="I34" s="72"/>
      <c r="J34" s="9">
        <f t="shared" si="0"/>
        <v>2000</v>
      </c>
      <c r="K34" s="9">
        <f t="shared" si="1"/>
        <v>2200</v>
      </c>
      <c r="L34" s="9">
        <v>20</v>
      </c>
      <c r="M34" s="9">
        <f t="shared" si="4"/>
        <v>22</v>
      </c>
      <c r="N34" s="28"/>
      <c r="O34" s="34">
        <f t="shared" si="5"/>
        <v>0</v>
      </c>
      <c r="P34" s="35" t="str">
        <f t="shared" si="6"/>
        <v xml:space="preserve"> </v>
      </c>
    </row>
    <row r="35" spans="1:16" ht="44.4">
      <c r="A35" s="52"/>
      <c r="B35" s="68">
        <v>29</v>
      </c>
      <c r="C35" s="69" t="s">
        <v>27</v>
      </c>
      <c r="D35" s="70">
        <v>200</v>
      </c>
      <c r="E35" s="65" t="s">
        <v>26</v>
      </c>
      <c r="F35" s="76" t="s">
        <v>39</v>
      </c>
      <c r="G35" s="72"/>
      <c r="H35" s="72"/>
      <c r="I35" s="72"/>
      <c r="J35" s="9">
        <f t="shared" si="0"/>
        <v>3700</v>
      </c>
      <c r="K35" s="9">
        <f t="shared" si="1"/>
        <v>4070.0000000000005</v>
      </c>
      <c r="L35" s="9">
        <v>18.5</v>
      </c>
      <c r="M35" s="9">
        <f t="shared" si="4"/>
        <v>20.35</v>
      </c>
      <c r="N35" s="28"/>
      <c r="O35" s="32">
        <f t="shared" si="5"/>
        <v>0</v>
      </c>
      <c r="P35" s="35" t="str">
        <f t="shared" si="6"/>
        <v xml:space="preserve"> </v>
      </c>
    </row>
    <row r="36" spans="1:16" ht="15.6">
      <c r="A36" s="52"/>
      <c r="B36" s="68">
        <v>30</v>
      </c>
      <c r="C36" s="69" t="s">
        <v>25</v>
      </c>
      <c r="D36" s="75">
        <v>100</v>
      </c>
      <c r="E36" s="65" t="s">
        <v>26</v>
      </c>
      <c r="F36" s="71" t="s">
        <v>38</v>
      </c>
      <c r="G36" s="72"/>
      <c r="H36" s="72"/>
      <c r="I36" s="72"/>
      <c r="J36" s="17">
        <f t="shared" si="0"/>
        <v>2550</v>
      </c>
      <c r="K36" s="17">
        <f t="shared" si="1"/>
        <v>2805</v>
      </c>
      <c r="L36" s="9">
        <v>25.5</v>
      </c>
      <c r="M36" s="9">
        <f t="shared" si="4"/>
        <v>28.05</v>
      </c>
      <c r="N36" s="31"/>
      <c r="O36" s="34">
        <f t="shared" si="5"/>
        <v>0</v>
      </c>
      <c r="P36" s="33" t="str">
        <f t="shared" si="6"/>
        <v xml:space="preserve"> </v>
      </c>
    </row>
    <row r="37" spans="1:16" ht="31.2">
      <c r="A37" s="52"/>
      <c r="B37" s="68">
        <v>31</v>
      </c>
      <c r="C37" s="69" t="s">
        <v>28</v>
      </c>
      <c r="D37" s="75">
        <v>50</v>
      </c>
      <c r="E37" s="65" t="s">
        <v>29</v>
      </c>
      <c r="F37" s="73" t="s">
        <v>30</v>
      </c>
      <c r="G37" s="72"/>
      <c r="H37" s="72"/>
      <c r="I37" s="72"/>
      <c r="J37" s="17">
        <f t="shared" si="0"/>
        <v>675</v>
      </c>
      <c r="K37" s="17">
        <f t="shared" si="1"/>
        <v>742.5000000000001</v>
      </c>
      <c r="L37" s="20">
        <v>13.5</v>
      </c>
      <c r="M37" s="9">
        <f t="shared" si="4"/>
        <v>14.850000000000001</v>
      </c>
      <c r="N37" s="28"/>
      <c r="O37" s="32">
        <f t="shared" si="5"/>
        <v>0</v>
      </c>
      <c r="P37" s="35" t="str">
        <f t="shared" si="6"/>
        <v xml:space="preserve"> </v>
      </c>
    </row>
    <row r="38" spans="1:16" ht="15">
      <c r="A38" s="52"/>
      <c r="B38" s="68">
        <v>32</v>
      </c>
      <c r="C38" s="69" t="s">
        <v>31</v>
      </c>
      <c r="D38" s="70">
        <v>20</v>
      </c>
      <c r="E38" s="65" t="s">
        <v>8</v>
      </c>
      <c r="F38" s="71" t="s">
        <v>63</v>
      </c>
      <c r="G38" s="72"/>
      <c r="H38" s="72"/>
      <c r="I38" s="72"/>
      <c r="J38" s="9">
        <f t="shared" si="0"/>
        <v>700</v>
      </c>
      <c r="K38" s="9">
        <f t="shared" si="1"/>
        <v>770</v>
      </c>
      <c r="L38" s="9">
        <v>35</v>
      </c>
      <c r="M38" s="9">
        <f t="shared" si="4"/>
        <v>38.5</v>
      </c>
      <c r="N38" s="31"/>
      <c r="O38" s="32">
        <f t="shared" si="5"/>
        <v>0</v>
      </c>
      <c r="P38" s="33" t="str">
        <f t="shared" si="6"/>
        <v xml:space="preserve"> </v>
      </c>
    </row>
    <row r="39" spans="1:16" ht="28.8">
      <c r="A39" s="52"/>
      <c r="B39" s="68">
        <v>33</v>
      </c>
      <c r="C39" s="69" t="s">
        <v>32</v>
      </c>
      <c r="D39" s="70">
        <v>5</v>
      </c>
      <c r="E39" s="65" t="s">
        <v>8</v>
      </c>
      <c r="F39" s="71" t="s">
        <v>64</v>
      </c>
      <c r="G39" s="72"/>
      <c r="H39" s="72"/>
      <c r="I39" s="72"/>
      <c r="J39" s="9">
        <f aca="true" t="shared" si="7" ref="J39:J70">D39*L39</f>
        <v>280</v>
      </c>
      <c r="K39" s="9">
        <f aca="true" t="shared" si="8" ref="K39:K70">D39*M39</f>
        <v>308.00000000000006</v>
      </c>
      <c r="L39" s="9">
        <v>56</v>
      </c>
      <c r="M39" s="9">
        <f t="shared" si="4"/>
        <v>61.60000000000001</v>
      </c>
      <c r="N39" s="28"/>
      <c r="O39" s="34">
        <f t="shared" si="5"/>
        <v>0</v>
      </c>
      <c r="P39" s="35" t="str">
        <f t="shared" si="6"/>
        <v xml:space="preserve"> </v>
      </c>
    </row>
    <row r="40" spans="1:16" ht="15">
      <c r="A40" s="52"/>
      <c r="B40" s="68">
        <v>34</v>
      </c>
      <c r="C40" s="69" t="s">
        <v>33</v>
      </c>
      <c r="D40" s="70">
        <v>20</v>
      </c>
      <c r="E40" s="65" t="s">
        <v>8</v>
      </c>
      <c r="F40" s="71" t="s">
        <v>65</v>
      </c>
      <c r="G40" s="72"/>
      <c r="H40" s="72"/>
      <c r="I40" s="72"/>
      <c r="J40" s="9">
        <f t="shared" si="7"/>
        <v>400</v>
      </c>
      <c r="K40" s="9">
        <f t="shared" si="8"/>
        <v>440</v>
      </c>
      <c r="L40" s="9">
        <v>20</v>
      </c>
      <c r="M40" s="9">
        <f t="shared" si="4"/>
        <v>22</v>
      </c>
      <c r="N40" s="31"/>
      <c r="O40" s="32">
        <f t="shared" si="5"/>
        <v>0</v>
      </c>
      <c r="P40" s="33" t="str">
        <f t="shared" si="6"/>
        <v xml:space="preserve"> </v>
      </c>
    </row>
    <row r="41" spans="1:16" ht="28.8">
      <c r="A41" s="52"/>
      <c r="B41" s="68">
        <v>35</v>
      </c>
      <c r="C41" s="69" t="s">
        <v>34</v>
      </c>
      <c r="D41" s="70">
        <v>10</v>
      </c>
      <c r="E41" s="65" t="s">
        <v>8</v>
      </c>
      <c r="F41" s="71" t="s">
        <v>66</v>
      </c>
      <c r="G41" s="72"/>
      <c r="H41" s="72"/>
      <c r="I41" s="72"/>
      <c r="J41" s="9">
        <f t="shared" si="7"/>
        <v>365</v>
      </c>
      <c r="K41" s="9">
        <f t="shared" si="8"/>
        <v>401.50000000000006</v>
      </c>
      <c r="L41" s="9">
        <v>36.5</v>
      </c>
      <c r="M41" s="9">
        <f t="shared" si="4"/>
        <v>40.150000000000006</v>
      </c>
      <c r="N41" s="31"/>
      <c r="O41" s="32">
        <f t="shared" si="5"/>
        <v>0</v>
      </c>
      <c r="P41" s="33" t="str">
        <f t="shared" si="6"/>
        <v xml:space="preserve"> </v>
      </c>
    </row>
    <row r="42" spans="1:16" ht="15">
      <c r="A42" s="52"/>
      <c r="B42" s="68">
        <v>36</v>
      </c>
      <c r="C42" s="69" t="s">
        <v>35</v>
      </c>
      <c r="D42" s="70">
        <v>10</v>
      </c>
      <c r="E42" s="65" t="s">
        <v>8</v>
      </c>
      <c r="F42" s="71" t="s">
        <v>67</v>
      </c>
      <c r="G42" s="72"/>
      <c r="H42" s="72"/>
      <c r="I42" s="72"/>
      <c r="J42" s="9">
        <f t="shared" si="7"/>
        <v>160</v>
      </c>
      <c r="K42" s="17">
        <f t="shared" si="8"/>
        <v>176</v>
      </c>
      <c r="L42" s="17">
        <v>16</v>
      </c>
      <c r="M42" s="9">
        <f t="shared" si="4"/>
        <v>17.6</v>
      </c>
      <c r="N42" s="28"/>
      <c r="O42" s="34">
        <f t="shared" si="5"/>
        <v>0</v>
      </c>
      <c r="P42" s="35" t="str">
        <f t="shared" si="6"/>
        <v xml:space="preserve"> </v>
      </c>
    </row>
    <row r="43" spans="1:16" ht="15">
      <c r="A43" s="52"/>
      <c r="B43" s="68">
        <v>37</v>
      </c>
      <c r="C43" s="69" t="s">
        <v>36</v>
      </c>
      <c r="D43" s="70">
        <v>100</v>
      </c>
      <c r="E43" s="65" t="s">
        <v>8</v>
      </c>
      <c r="F43" s="71" t="s">
        <v>68</v>
      </c>
      <c r="G43" s="72"/>
      <c r="H43" s="72"/>
      <c r="I43" s="72"/>
      <c r="J43" s="20">
        <f t="shared" si="7"/>
        <v>1200</v>
      </c>
      <c r="K43" s="17">
        <f t="shared" si="8"/>
        <v>1320</v>
      </c>
      <c r="L43" s="9">
        <v>12</v>
      </c>
      <c r="M43" s="9">
        <f t="shared" si="4"/>
        <v>13.200000000000001</v>
      </c>
      <c r="N43" s="28"/>
      <c r="O43" s="32">
        <f t="shared" si="5"/>
        <v>0</v>
      </c>
      <c r="P43" s="35" t="str">
        <f t="shared" si="6"/>
        <v xml:space="preserve"> </v>
      </c>
    </row>
    <row r="44" spans="1:16" ht="15" thickBot="1">
      <c r="A44" s="52"/>
      <c r="B44" s="78">
        <v>38</v>
      </c>
      <c r="C44" s="79" t="s">
        <v>37</v>
      </c>
      <c r="D44" s="80">
        <v>10</v>
      </c>
      <c r="E44" s="81" t="s">
        <v>8</v>
      </c>
      <c r="F44" s="82" t="s">
        <v>69</v>
      </c>
      <c r="G44" s="83"/>
      <c r="H44" s="83"/>
      <c r="I44" s="83"/>
      <c r="J44" s="19">
        <f t="shared" si="7"/>
        <v>300</v>
      </c>
      <c r="K44" s="19">
        <f t="shared" si="8"/>
        <v>330</v>
      </c>
      <c r="L44" s="19">
        <v>30</v>
      </c>
      <c r="M44" s="17">
        <f t="shared" si="4"/>
        <v>33</v>
      </c>
      <c r="N44" s="36"/>
      <c r="O44" s="37">
        <f t="shared" si="5"/>
        <v>0</v>
      </c>
      <c r="P44" s="38" t="str">
        <f t="shared" si="6"/>
        <v xml:space="preserve"> </v>
      </c>
    </row>
    <row r="45" spans="1:17" ht="60.75" thickTop="1">
      <c r="A45" s="61"/>
      <c r="B45" s="62">
        <v>39</v>
      </c>
      <c r="C45" s="84" t="s">
        <v>90</v>
      </c>
      <c r="D45" s="77">
        <v>40</v>
      </c>
      <c r="E45" s="85" t="s">
        <v>8</v>
      </c>
      <c r="F45" s="86" t="s">
        <v>91</v>
      </c>
      <c r="G45" s="87"/>
      <c r="H45" s="67" t="s">
        <v>92</v>
      </c>
      <c r="I45" s="67" t="s">
        <v>93</v>
      </c>
      <c r="J45" s="18">
        <f t="shared" si="7"/>
        <v>580</v>
      </c>
      <c r="K45" s="18">
        <f t="shared" si="8"/>
        <v>638</v>
      </c>
      <c r="L45" s="18">
        <v>14.5</v>
      </c>
      <c r="M45" s="8">
        <f t="shared" si="4"/>
        <v>15.950000000000001</v>
      </c>
      <c r="N45" s="28"/>
      <c r="O45" s="34">
        <f t="shared" si="5"/>
        <v>0</v>
      </c>
      <c r="P45" s="35" t="str">
        <f t="shared" si="6"/>
        <v xml:space="preserve"> </v>
      </c>
      <c r="Q45" s="88"/>
    </row>
    <row r="46" spans="1:17" ht="30">
      <c r="A46" s="52"/>
      <c r="B46" s="68">
        <v>40</v>
      </c>
      <c r="C46" s="69" t="s">
        <v>94</v>
      </c>
      <c r="D46" s="70">
        <v>30</v>
      </c>
      <c r="E46" s="89" t="s">
        <v>18</v>
      </c>
      <c r="F46" s="71" t="s">
        <v>95</v>
      </c>
      <c r="G46" s="90"/>
      <c r="H46" s="72"/>
      <c r="I46" s="72"/>
      <c r="J46" s="9">
        <f t="shared" si="7"/>
        <v>450</v>
      </c>
      <c r="K46" s="9">
        <f t="shared" si="8"/>
        <v>495</v>
      </c>
      <c r="L46" s="9">
        <v>15</v>
      </c>
      <c r="M46" s="9">
        <f t="shared" si="4"/>
        <v>16.5</v>
      </c>
      <c r="N46" s="31"/>
      <c r="O46" s="32">
        <f t="shared" si="5"/>
        <v>0</v>
      </c>
      <c r="P46" s="33" t="str">
        <f t="shared" si="6"/>
        <v xml:space="preserve"> </v>
      </c>
      <c r="Q46" s="88"/>
    </row>
    <row r="47" spans="1:17" ht="15">
      <c r="A47" s="52"/>
      <c r="B47" s="68">
        <v>41</v>
      </c>
      <c r="C47" s="69" t="s">
        <v>96</v>
      </c>
      <c r="D47" s="70">
        <v>2</v>
      </c>
      <c r="E47" s="89" t="s">
        <v>18</v>
      </c>
      <c r="F47" s="71" t="s">
        <v>97</v>
      </c>
      <c r="G47" s="90"/>
      <c r="H47" s="72"/>
      <c r="I47" s="72"/>
      <c r="J47" s="9">
        <f t="shared" si="7"/>
        <v>90</v>
      </c>
      <c r="K47" s="9">
        <f t="shared" si="8"/>
        <v>99.00000000000001</v>
      </c>
      <c r="L47" s="9">
        <v>45</v>
      </c>
      <c r="M47" s="9">
        <f t="shared" si="4"/>
        <v>49.50000000000001</v>
      </c>
      <c r="N47" s="28"/>
      <c r="O47" s="34">
        <f t="shared" si="5"/>
        <v>0</v>
      </c>
      <c r="P47" s="35" t="str">
        <f t="shared" si="6"/>
        <v xml:space="preserve"> </v>
      </c>
      <c r="Q47" s="88"/>
    </row>
    <row r="48" spans="1:17" ht="30">
      <c r="A48" s="52"/>
      <c r="B48" s="68">
        <v>42</v>
      </c>
      <c r="C48" s="69" t="s">
        <v>98</v>
      </c>
      <c r="D48" s="70">
        <v>5</v>
      </c>
      <c r="E48" s="89" t="s">
        <v>8</v>
      </c>
      <c r="F48" s="71" t="s">
        <v>99</v>
      </c>
      <c r="G48" s="91"/>
      <c r="H48" s="72"/>
      <c r="I48" s="72"/>
      <c r="J48" s="9">
        <f t="shared" si="7"/>
        <v>180</v>
      </c>
      <c r="K48" s="9">
        <f t="shared" si="8"/>
        <v>198</v>
      </c>
      <c r="L48" s="9">
        <v>36</v>
      </c>
      <c r="M48" s="9">
        <f t="shared" si="4"/>
        <v>39.6</v>
      </c>
      <c r="N48" s="31"/>
      <c r="O48" s="32">
        <f t="shared" si="5"/>
        <v>0</v>
      </c>
      <c r="P48" s="33" t="str">
        <f t="shared" si="6"/>
        <v xml:space="preserve"> </v>
      </c>
      <c r="Q48" s="88"/>
    </row>
    <row r="49" spans="1:17" ht="15">
      <c r="A49" s="52"/>
      <c r="B49" s="68">
        <v>43</v>
      </c>
      <c r="C49" s="69" t="s">
        <v>100</v>
      </c>
      <c r="D49" s="70">
        <v>2</v>
      </c>
      <c r="E49" s="89" t="s">
        <v>18</v>
      </c>
      <c r="F49" s="71" t="s">
        <v>101</v>
      </c>
      <c r="G49" s="91"/>
      <c r="H49" s="72"/>
      <c r="I49" s="72"/>
      <c r="J49" s="9">
        <f t="shared" si="7"/>
        <v>140</v>
      </c>
      <c r="K49" s="9">
        <f t="shared" si="8"/>
        <v>154</v>
      </c>
      <c r="L49" s="9">
        <v>70</v>
      </c>
      <c r="M49" s="9">
        <f t="shared" si="4"/>
        <v>77</v>
      </c>
      <c r="N49" s="31"/>
      <c r="O49" s="32">
        <f t="shared" si="5"/>
        <v>0</v>
      </c>
      <c r="P49" s="33" t="str">
        <f t="shared" si="6"/>
        <v xml:space="preserve"> </v>
      </c>
      <c r="Q49" s="88"/>
    </row>
    <row r="50" spans="1:17" ht="15">
      <c r="A50" s="52"/>
      <c r="B50" s="68">
        <v>44</v>
      </c>
      <c r="C50" s="69" t="s">
        <v>102</v>
      </c>
      <c r="D50" s="70">
        <v>2</v>
      </c>
      <c r="E50" s="89" t="s">
        <v>18</v>
      </c>
      <c r="F50" s="71" t="s">
        <v>103</v>
      </c>
      <c r="G50" s="91"/>
      <c r="H50" s="72"/>
      <c r="I50" s="72"/>
      <c r="J50" s="9">
        <f t="shared" si="7"/>
        <v>140</v>
      </c>
      <c r="K50" s="9">
        <f t="shared" si="8"/>
        <v>154</v>
      </c>
      <c r="L50" s="9">
        <v>70</v>
      </c>
      <c r="M50" s="9">
        <f t="shared" si="4"/>
        <v>77</v>
      </c>
      <c r="N50" s="28"/>
      <c r="O50" s="34">
        <f t="shared" si="5"/>
        <v>0</v>
      </c>
      <c r="P50" s="35" t="str">
        <f t="shared" si="6"/>
        <v xml:space="preserve"> </v>
      </c>
      <c r="Q50" s="88"/>
    </row>
    <row r="51" spans="1:17" ht="30">
      <c r="A51" s="52"/>
      <c r="B51" s="68">
        <v>45</v>
      </c>
      <c r="C51" s="69" t="s">
        <v>28</v>
      </c>
      <c r="D51" s="70">
        <v>5</v>
      </c>
      <c r="E51" s="89" t="s">
        <v>18</v>
      </c>
      <c r="F51" s="71" t="s">
        <v>104</v>
      </c>
      <c r="G51" s="91"/>
      <c r="H51" s="72"/>
      <c r="I51" s="72"/>
      <c r="J51" s="9">
        <f t="shared" si="7"/>
        <v>67.5</v>
      </c>
      <c r="K51" s="9">
        <f t="shared" si="8"/>
        <v>74.25</v>
      </c>
      <c r="L51" s="9">
        <v>13.5</v>
      </c>
      <c r="M51" s="9">
        <f t="shared" si="4"/>
        <v>14.850000000000001</v>
      </c>
      <c r="N51" s="28"/>
      <c r="O51" s="32">
        <f t="shared" si="5"/>
        <v>0</v>
      </c>
      <c r="P51" s="35" t="str">
        <f t="shared" si="6"/>
        <v xml:space="preserve"> </v>
      </c>
      <c r="Q51" s="88"/>
    </row>
    <row r="52" spans="1:17" ht="15">
      <c r="A52" s="52"/>
      <c r="B52" s="68">
        <v>46</v>
      </c>
      <c r="C52" s="69" t="s">
        <v>105</v>
      </c>
      <c r="D52" s="70">
        <v>15</v>
      </c>
      <c r="E52" s="89" t="s">
        <v>8</v>
      </c>
      <c r="F52" s="71" t="s">
        <v>106</v>
      </c>
      <c r="G52" s="91"/>
      <c r="H52" s="72"/>
      <c r="I52" s="72"/>
      <c r="J52" s="9">
        <f t="shared" si="7"/>
        <v>510</v>
      </c>
      <c r="K52" s="9">
        <f t="shared" si="8"/>
        <v>561.0000000000001</v>
      </c>
      <c r="L52" s="9">
        <v>34</v>
      </c>
      <c r="M52" s="9">
        <f t="shared" si="4"/>
        <v>37.400000000000006</v>
      </c>
      <c r="N52" s="31"/>
      <c r="O52" s="34">
        <f t="shared" si="5"/>
        <v>0</v>
      </c>
      <c r="P52" s="33" t="str">
        <f t="shared" si="6"/>
        <v xml:space="preserve"> </v>
      </c>
      <c r="Q52" s="88"/>
    </row>
    <row r="53" spans="1:17" ht="15">
      <c r="A53" s="52"/>
      <c r="B53" s="68">
        <v>47</v>
      </c>
      <c r="C53" s="69" t="s">
        <v>107</v>
      </c>
      <c r="D53" s="70">
        <v>2</v>
      </c>
      <c r="E53" s="89" t="s">
        <v>8</v>
      </c>
      <c r="F53" s="71" t="s">
        <v>108</v>
      </c>
      <c r="G53" s="91"/>
      <c r="H53" s="72"/>
      <c r="I53" s="72"/>
      <c r="J53" s="9">
        <f t="shared" si="7"/>
        <v>60</v>
      </c>
      <c r="K53" s="9">
        <f t="shared" si="8"/>
        <v>66</v>
      </c>
      <c r="L53" s="9">
        <v>30</v>
      </c>
      <c r="M53" s="9">
        <f t="shared" si="4"/>
        <v>33</v>
      </c>
      <c r="N53" s="28"/>
      <c r="O53" s="32">
        <f t="shared" si="5"/>
        <v>0</v>
      </c>
      <c r="P53" s="35" t="str">
        <f t="shared" si="6"/>
        <v xml:space="preserve"> </v>
      </c>
      <c r="Q53" s="88"/>
    </row>
    <row r="54" spans="1:17" ht="45">
      <c r="A54" s="52"/>
      <c r="B54" s="68">
        <v>48</v>
      </c>
      <c r="C54" s="69" t="s">
        <v>34</v>
      </c>
      <c r="D54" s="70">
        <v>3</v>
      </c>
      <c r="E54" s="89" t="s">
        <v>8</v>
      </c>
      <c r="F54" s="71" t="s">
        <v>66</v>
      </c>
      <c r="G54" s="91" t="s">
        <v>160</v>
      </c>
      <c r="H54" s="72"/>
      <c r="I54" s="72"/>
      <c r="J54" s="9">
        <f t="shared" si="7"/>
        <v>109.5</v>
      </c>
      <c r="K54" s="9">
        <f t="shared" si="8"/>
        <v>120.45000000000002</v>
      </c>
      <c r="L54" s="9">
        <v>36.5</v>
      </c>
      <c r="M54" s="9">
        <f t="shared" si="4"/>
        <v>40.150000000000006</v>
      </c>
      <c r="N54" s="31"/>
      <c r="O54" s="32">
        <f t="shared" si="5"/>
        <v>0</v>
      </c>
      <c r="P54" s="33" t="str">
        <f t="shared" si="6"/>
        <v xml:space="preserve"> </v>
      </c>
      <c r="Q54" s="88"/>
    </row>
    <row r="55" spans="1:17" ht="46.5" customHeight="1">
      <c r="A55" s="52"/>
      <c r="B55" s="68">
        <v>49</v>
      </c>
      <c r="C55" s="69" t="s">
        <v>109</v>
      </c>
      <c r="D55" s="70">
        <v>7</v>
      </c>
      <c r="E55" s="89" t="s">
        <v>8</v>
      </c>
      <c r="F55" s="71" t="s">
        <v>110</v>
      </c>
      <c r="G55" s="91"/>
      <c r="H55" s="72"/>
      <c r="I55" s="72"/>
      <c r="J55" s="9">
        <f t="shared" si="7"/>
        <v>94.5</v>
      </c>
      <c r="K55" s="9">
        <f t="shared" si="8"/>
        <v>103.95000000000002</v>
      </c>
      <c r="L55" s="9">
        <v>13.5</v>
      </c>
      <c r="M55" s="9">
        <f t="shared" si="4"/>
        <v>14.850000000000001</v>
      </c>
      <c r="N55" s="28"/>
      <c r="O55" s="34">
        <f t="shared" si="5"/>
        <v>0</v>
      </c>
      <c r="P55" s="35" t="str">
        <f t="shared" si="6"/>
        <v xml:space="preserve"> </v>
      </c>
      <c r="Q55" s="88"/>
    </row>
    <row r="56" spans="1:17" ht="28.8">
      <c r="A56" s="52"/>
      <c r="B56" s="68">
        <v>50</v>
      </c>
      <c r="C56" s="69" t="s">
        <v>109</v>
      </c>
      <c r="D56" s="70">
        <v>5</v>
      </c>
      <c r="E56" s="89" t="s">
        <v>8</v>
      </c>
      <c r="F56" s="71" t="s">
        <v>111</v>
      </c>
      <c r="G56" s="90"/>
      <c r="H56" s="72"/>
      <c r="I56" s="72"/>
      <c r="J56" s="9">
        <f t="shared" si="7"/>
        <v>74</v>
      </c>
      <c r="K56" s="9">
        <f t="shared" si="8"/>
        <v>81.4</v>
      </c>
      <c r="L56" s="9">
        <v>14.8</v>
      </c>
      <c r="M56" s="9">
        <f t="shared" si="4"/>
        <v>16.28</v>
      </c>
      <c r="N56" s="31"/>
      <c r="O56" s="32">
        <f t="shared" si="5"/>
        <v>0</v>
      </c>
      <c r="P56" s="33" t="str">
        <f t="shared" si="6"/>
        <v xml:space="preserve"> </v>
      </c>
      <c r="Q56" s="88"/>
    </row>
    <row r="57" spans="1:17" ht="15">
      <c r="A57" s="52"/>
      <c r="B57" s="68">
        <v>51</v>
      </c>
      <c r="C57" s="69" t="s">
        <v>36</v>
      </c>
      <c r="D57" s="70">
        <v>4</v>
      </c>
      <c r="E57" s="89" t="s">
        <v>8</v>
      </c>
      <c r="F57" s="71" t="s">
        <v>68</v>
      </c>
      <c r="G57" s="90"/>
      <c r="H57" s="72"/>
      <c r="I57" s="72"/>
      <c r="J57" s="9">
        <f t="shared" si="7"/>
        <v>48</v>
      </c>
      <c r="K57" s="9">
        <f t="shared" si="8"/>
        <v>52.800000000000004</v>
      </c>
      <c r="L57" s="9">
        <v>12</v>
      </c>
      <c r="M57" s="9">
        <f t="shared" si="4"/>
        <v>13.200000000000001</v>
      </c>
      <c r="N57" s="31"/>
      <c r="O57" s="32">
        <f t="shared" si="5"/>
        <v>0</v>
      </c>
      <c r="P57" s="33" t="str">
        <f t="shared" si="6"/>
        <v xml:space="preserve"> </v>
      </c>
      <c r="Q57" s="88"/>
    </row>
    <row r="58" spans="1:17" ht="15">
      <c r="A58" s="52"/>
      <c r="B58" s="68">
        <v>52</v>
      </c>
      <c r="C58" s="69" t="s">
        <v>112</v>
      </c>
      <c r="D58" s="70">
        <v>15</v>
      </c>
      <c r="E58" s="89" t="s">
        <v>8</v>
      </c>
      <c r="F58" s="71" t="s">
        <v>113</v>
      </c>
      <c r="G58" s="90"/>
      <c r="H58" s="72"/>
      <c r="I58" s="72"/>
      <c r="J58" s="9">
        <f t="shared" si="7"/>
        <v>105</v>
      </c>
      <c r="K58" s="9">
        <f t="shared" si="8"/>
        <v>115.50000000000001</v>
      </c>
      <c r="L58" s="9">
        <v>7</v>
      </c>
      <c r="M58" s="9">
        <f t="shared" si="4"/>
        <v>7.700000000000001</v>
      </c>
      <c r="N58" s="28"/>
      <c r="O58" s="34">
        <f t="shared" si="5"/>
        <v>0</v>
      </c>
      <c r="P58" s="35" t="str">
        <f t="shared" si="6"/>
        <v xml:space="preserve"> </v>
      </c>
      <c r="Q58" s="88"/>
    </row>
    <row r="59" spans="1:17" ht="28.8">
      <c r="A59" s="52"/>
      <c r="B59" s="68">
        <v>53</v>
      </c>
      <c r="C59" s="69" t="s">
        <v>114</v>
      </c>
      <c r="D59" s="70">
        <v>2</v>
      </c>
      <c r="E59" s="89" t="s">
        <v>18</v>
      </c>
      <c r="F59" s="71" t="s">
        <v>115</v>
      </c>
      <c r="G59" s="90"/>
      <c r="H59" s="72"/>
      <c r="I59" s="72"/>
      <c r="J59" s="9">
        <f t="shared" si="7"/>
        <v>20</v>
      </c>
      <c r="K59" s="9">
        <f t="shared" si="8"/>
        <v>22</v>
      </c>
      <c r="L59" s="9">
        <v>10</v>
      </c>
      <c r="M59" s="9">
        <f t="shared" si="4"/>
        <v>11</v>
      </c>
      <c r="N59" s="28"/>
      <c r="O59" s="32">
        <f t="shared" si="5"/>
        <v>0</v>
      </c>
      <c r="P59" s="35" t="str">
        <f t="shared" si="6"/>
        <v xml:space="preserve"> </v>
      </c>
      <c r="Q59" s="88"/>
    </row>
    <row r="60" spans="1:17" ht="15" thickBot="1">
      <c r="A60" s="52"/>
      <c r="B60" s="78">
        <v>54</v>
      </c>
      <c r="C60" s="79" t="s">
        <v>116</v>
      </c>
      <c r="D60" s="75">
        <v>6</v>
      </c>
      <c r="E60" s="92" t="s">
        <v>8</v>
      </c>
      <c r="F60" s="76" t="s">
        <v>116</v>
      </c>
      <c r="G60" s="93"/>
      <c r="H60" s="83"/>
      <c r="I60" s="83"/>
      <c r="J60" s="19">
        <f t="shared" si="7"/>
        <v>36</v>
      </c>
      <c r="K60" s="19">
        <f t="shared" si="8"/>
        <v>39.6</v>
      </c>
      <c r="L60" s="19">
        <v>6</v>
      </c>
      <c r="M60" s="17">
        <f t="shared" si="4"/>
        <v>6.6000000000000005</v>
      </c>
      <c r="N60" s="36"/>
      <c r="O60" s="37">
        <f t="shared" si="5"/>
        <v>0</v>
      </c>
      <c r="P60" s="38" t="str">
        <f t="shared" si="6"/>
        <v xml:space="preserve"> </v>
      </c>
      <c r="Q60" s="88"/>
    </row>
    <row r="61" spans="1:16" ht="81.75" customHeight="1" thickTop="1">
      <c r="A61" s="52"/>
      <c r="B61" s="62">
        <v>55</v>
      </c>
      <c r="C61" s="84" t="s">
        <v>13</v>
      </c>
      <c r="D61" s="64">
        <v>2</v>
      </c>
      <c r="E61" s="85" t="s">
        <v>8</v>
      </c>
      <c r="F61" s="94" t="s">
        <v>61</v>
      </c>
      <c r="G61" s="67" t="s">
        <v>160</v>
      </c>
      <c r="H61" s="95" t="s">
        <v>117</v>
      </c>
      <c r="I61" s="95" t="s">
        <v>118</v>
      </c>
      <c r="J61" s="20">
        <f t="shared" si="7"/>
        <v>60</v>
      </c>
      <c r="K61" s="8">
        <f t="shared" si="8"/>
        <v>66</v>
      </c>
      <c r="L61" s="20">
        <v>30</v>
      </c>
      <c r="M61" s="8">
        <f t="shared" si="4"/>
        <v>33</v>
      </c>
      <c r="N61" s="28"/>
      <c r="O61" s="34">
        <f t="shared" si="5"/>
        <v>0</v>
      </c>
      <c r="P61" s="35" t="str">
        <f t="shared" si="6"/>
        <v xml:space="preserve"> </v>
      </c>
    </row>
    <row r="62" spans="1:16" ht="15.75">
      <c r="A62" s="52"/>
      <c r="B62" s="68">
        <v>56</v>
      </c>
      <c r="C62" s="69" t="s">
        <v>102</v>
      </c>
      <c r="D62" s="70">
        <v>10</v>
      </c>
      <c r="E62" s="89" t="s">
        <v>18</v>
      </c>
      <c r="F62" s="71" t="s">
        <v>119</v>
      </c>
      <c r="G62" s="72"/>
      <c r="H62" s="96"/>
      <c r="I62" s="96"/>
      <c r="J62" s="9">
        <f t="shared" si="7"/>
        <v>700</v>
      </c>
      <c r="K62" s="20">
        <f t="shared" si="8"/>
        <v>770</v>
      </c>
      <c r="L62" s="17">
        <v>70</v>
      </c>
      <c r="M62" s="9">
        <f t="shared" si="4"/>
        <v>77</v>
      </c>
      <c r="N62" s="31"/>
      <c r="O62" s="32">
        <f t="shared" si="5"/>
        <v>0</v>
      </c>
      <c r="P62" s="33" t="str">
        <f t="shared" si="6"/>
        <v xml:space="preserve"> </v>
      </c>
    </row>
    <row r="63" spans="1:16" ht="31.5">
      <c r="A63" s="52"/>
      <c r="B63" s="68">
        <v>57</v>
      </c>
      <c r="C63" s="69" t="s">
        <v>114</v>
      </c>
      <c r="D63" s="70">
        <v>4</v>
      </c>
      <c r="E63" s="89" t="s">
        <v>18</v>
      </c>
      <c r="F63" s="71" t="s">
        <v>120</v>
      </c>
      <c r="G63" s="72"/>
      <c r="H63" s="96"/>
      <c r="I63" s="96"/>
      <c r="J63" s="18">
        <f t="shared" si="7"/>
        <v>40</v>
      </c>
      <c r="K63" s="9">
        <f t="shared" si="8"/>
        <v>44</v>
      </c>
      <c r="L63" s="9">
        <v>10</v>
      </c>
      <c r="M63" s="9">
        <f t="shared" si="4"/>
        <v>11</v>
      </c>
      <c r="N63" s="28"/>
      <c r="O63" s="34">
        <f t="shared" si="5"/>
        <v>0</v>
      </c>
      <c r="P63" s="35" t="str">
        <f t="shared" si="6"/>
        <v xml:space="preserve"> </v>
      </c>
    </row>
    <row r="64" spans="1:16" ht="30">
      <c r="A64" s="52"/>
      <c r="B64" s="68">
        <v>58</v>
      </c>
      <c r="C64" s="69" t="s">
        <v>116</v>
      </c>
      <c r="D64" s="70">
        <v>5</v>
      </c>
      <c r="E64" s="89" t="s">
        <v>8</v>
      </c>
      <c r="F64" s="71" t="s">
        <v>121</v>
      </c>
      <c r="G64" s="72"/>
      <c r="H64" s="96"/>
      <c r="I64" s="96"/>
      <c r="J64" s="9">
        <f t="shared" si="7"/>
        <v>30</v>
      </c>
      <c r="K64" s="17">
        <f t="shared" si="8"/>
        <v>33</v>
      </c>
      <c r="L64" s="17">
        <v>6</v>
      </c>
      <c r="M64" s="9">
        <f t="shared" si="4"/>
        <v>6.6000000000000005</v>
      </c>
      <c r="N64" s="31"/>
      <c r="O64" s="32">
        <f t="shared" si="5"/>
        <v>0</v>
      </c>
      <c r="P64" s="33" t="str">
        <f t="shared" si="6"/>
        <v xml:space="preserve"> </v>
      </c>
    </row>
    <row r="65" spans="1:16" ht="15">
      <c r="A65" s="52"/>
      <c r="B65" s="68">
        <v>59</v>
      </c>
      <c r="C65" s="69" t="s">
        <v>122</v>
      </c>
      <c r="D65" s="70">
        <v>2</v>
      </c>
      <c r="E65" s="89" t="s">
        <v>8</v>
      </c>
      <c r="F65" s="71" t="s">
        <v>123</v>
      </c>
      <c r="G65" s="72"/>
      <c r="H65" s="96"/>
      <c r="I65" s="96"/>
      <c r="J65" s="18">
        <f t="shared" si="7"/>
        <v>100</v>
      </c>
      <c r="K65" s="9">
        <f t="shared" si="8"/>
        <v>110.00000000000001</v>
      </c>
      <c r="L65" s="9">
        <v>50</v>
      </c>
      <c r="M65" s="9">
        <f t="shared" si="4"/>
        <v>55.00000000000001</v>
      </c>
      <c r="N65" s="31"/>
      <c r="O65" s="32">
        <f t="shared" si="5"/>
        <v>0</v>
      </c>
      <c r="P65" s="33" t="str">
        <f t="shared" si="6"/>
        <v xml:space="preserve"> </v>
      </c>
    </row>
    <row r="66" spans="1:16" ht="31.5" customHeight="1">
      <c r="A66" s="52"/>
      <c r="B66" s="68">
        <v>60</v>
      </c>
      <c r="C66" s="69" t="s">
        <v>124</v>
      </c>
      <c r="D66" s="70">
        <v>1</v>
      </c>
      <c r="E66" s="89" t="s">
        <v>8</v>
      </c>
      <c r="F66" s="71" t="s">
        <v>125</v>
      </c>
      <c r="G66" s="72"/>
      <c r="H66" s="96"/>
      <c r="I66" s="96"/>
      <c r="J66" s="9">
        <f t="shared" si="7"/>
        <v>1300</v>
      </c>
      <c r="K66" s="9">
        <f t="shared" si="8"/>
        <v>1430.0000000000002</v>
      </c>
      <c r="L66" s="9">
        <v>1300</v>
      </c>
      <c r="M66" s="9">
        <f t="shared" si="4"/>
        <v>1430.0000000000002</v>
      </c>
      <c r="N66" s="28"/>
      <c r="O66" s="34">
        <f t="shared" si="5"/>
        <v>0</v>
      </c>
      <c r="P66" s="35" t="str">
        <f t="shared" si="6"/>
        <v xml:space="preserve"> </v>
      </c>
    </row>
    <row r="67" spans="1:16" ht="15" thickBot="1">
      <c r="A67" s="52"/>
      <c r="B67" s="78">
        <v>61</v>
      </c>
      <c r="C67" s="79" t="s">
        <v>126</v>
      </c>
      <c r="D67" s="75">
        <v>5</v>
      </c>
      <c r="E67" s="92" t="s">
        <v>8</v>
      </c>
      <c r="F67" s="76" t="s">
        <v>127</v>
      </c>
      <c r="G67" s="83"/>
      <c r="H67" s="97"/>
      <c r="I67" s="97"/>
      <c r="J67" s="19">
        <f t="shared" si="7"/>
        <v>1000</v>
      </c>
      <c r="K67" s="19">
        <f t="shared" si="8"/>
        <v>1100.0000000000002</v>
      </c>
      <c r="L67" s="19">
        <v>200</v>
      </c>
      <c r="M67" s="19">
        <f t="shared" si="4"/>
        <v>220.00000000000003</v>
      </c>
      <c r="N67" s="36"/>
      <c r="O67" s="37">
        <f t="shared" si="5"/>
        <v>0</v>
      </c>
      <c r="P67" s="38" t="str">
        <f t="shared" si="6"/>
        <v xml:space="preserve"> </v>
      </c>
    </row>
    <row r="68" spans="1:16" ht="12.75" customHeight="1" thickTop="1">
      <c r="A68" s="52"/>
      <c r="B68" s="62">
        <v>62</v>
      </c>
      <c r="C68" s="84" t="s">
        <v>21</v>
      </c>
      <c r="D68" s="64">
        <v>40</v>
      </c>
      <c r="E68" s="85" t="s">
        <v>8</v>
      </c>
      <c r="F68" s="94" t="s">
        <v>70</v>
      </c>
      <c r="G68" s="67" t="s">
        <v>160</v>
      </c>
      <c r="H68" s="67" t="s">
        <v>128</v>
      </c>
      <c r="I68" s="67" t="s">
        <v>129</v>
      </c>
      <c r="J68" s="18">
        <f t="shared" si="7"/>
        <v>240</v>
      </c>
      <c r="K68" s="18">
        <f t="shared" si="8"/>
        <v>264</v>
      </c>
      <c r="L68" s="18">
        <v>6</v>
      </c>
      <c r="M68" s="18">
        <f t="shared" si="4"/>
        <v>6.6000000000000005</v>
      </c>
      <c r="N68" s="28"/>
      <c r="O68" s="34">
        <f t="shared" si="5"/>
        <v>0</v>
      </c>
      <c r="P68" s="35" t="str">
        <f t="shared" si="6"/>
        <v xml:space="preserve"> </v>
      </c>
    </row>
    <row r="69" spans="1:16" ht="31.5">
      <c r="A69" s="52"/>
      <c r="B69" s="68">
        <v>63</v>
      </c>
      <c r="C69" s="69" t="s">
        <v>22</v>
      </c>
      <c r="D69" s="70">
        <v>10</v>
      </c>
      <c r="E69" s="89" t="s">
        <v>8</v>
      </c>
      <c r="F69" s="71" t="s">
        <v>53</v>
      </c>
      <c r="G69" s="72"/>
      <c r="H69" s="72"/>
      <c r="I69" s="72"/>
      <c r="J69" s="9">
        <f t="shared" si="7"/>
        <v>200</v>
      </c>
      <c r="K69" s="9">
        <f t="shared" si="8"/>
        <v>220</v>
      </c>
      <c r="L69" s="9">
        <v>20</v>
      </c>
      <c r="M69" s="9">
        <f t="shared" si="4"/>
        <v>22</v>
      </c>
      <c r="N69" s="28"/>
      <c r="O69" s="32">
        <f t="shared" si="5"/>
        <v>0</v>
      </c>
      <c r="P69" s="35" t="str">
        <f t="shared" si="6"/>
        <v xml:space="preserve"> </v>
      </c>
    </row>
    <row r="70" spans="1:16" ht="31.5">
      <c r="A70" s="52"/>
      <c r="B70" s="68">
        <v>64</v>
      </c>
      <c r="C70" s="69" t="s">
        <v>22</v>
      </c>
      <c r="D70" s="70">
        <v>10</v>
      </c>
      <c r="E70" s="89" t="s">
        <v>8</v>
      </c>
      <c r="F70" s="71" t="s">
        <v>52</v>
      </c>
      <c r="G70" s="72"/>
      <c r="H70" s="72"/>
      <c r="I70" s="72"/>
      <c r="J70" s="9">
        <f t="shared" si="7"/>
        <v>200</v>
      </c>
      <c r="K70" s="9">
        <f t="shared" si="8"/>
        <v>220</v>
      </c>
      <c r="L70" s="9">
        <v>20</v>
      </c>
      <c r="M70" s="9">
        <f t="shared" si="4"/>
        <v>22</v>
      </c>
      <c r="N70" s="31"/>
      <c r="O70" s="32">
        <f t="shared" si="5"/>
        <v>0</v>
      </c>
      <c r="P70" s="33" t="str">
        <f t="shared" si="6"/>
        <v xml:space="preserve"> </v>
      </c>
    </row>
    <row r="71" spans="1:16" ht="31.5">
      <c r="A71" s="52"/>
      <c r="B71" s="68">
        <v>65</v>
      </c>
      <c r="C71" s="69" t="s">
        <v>22</v>
      </c>
      <c r="D71" s="70">
        <v>20</v>
      </c>
      <c r="E71" s="89" t="s">
        <v>8</v>
      </c>
      <c r="F71" s="71" t="s">
        <v>51</v>
      </c>
      <c r="G71" s="72"/>
      <c r="H71" s="72"/>
      <c r="I71" s="72"/>
      <c r="J71" s="9">
        <f aca="true" t="shared" si="9" ref="J71:J101">D71*L71</f>
        <v>400</v>
      </c>
      <c r="K71" s="9">
        <f aca="true" t="shared" si="10" ref="K71:K101">D71*M71</f>
        <v>440</v>
      </c>
      <c r="L71" s="9">
        <v>20</v>
      </c>
      <c r="M71" s="9">
        <f t="shared" si="4"/>
        <v>22</v>
      </c>
      <c r="N71" s="28"/>
      <c r="O71" s="34">
        <f t="shared" si="5"/>
        <v>0</v>
      </c>
      <c r="P71" s="35" t="str">
        <f t="shared" si="6"/>
        <v xml:space="preserve"> </v>
      </c>
    </row>
    <row r="72" spans="1:16" ht="31.5">
      <c r="A72" s="52"/>
      <c r="B72" s="68">
        <v>66</v>
      </c>
      <c r="C72" s="69" t="s">
        <v>130</v>
      </c>
      <c r="D72" s="70">
        <v>40</v>
      </c>
      <c r="E72" s="89" t="s">
        <v>8</v>
      </c>
      <c r="F72" s="71" t="s">
        <v>131</v>
      </c>
      <c r="G72" s="72"/>
      <c r="H72" s="72"/>
      <c r="I72" s="72"/>
      <c r="J72" s="9">
        <f t="shared" si="9"/>
        <v>720</v>
      </c>
      <c r="K72" s="9">
        <f t="shared" si="10"/>
        <v>792</v>
      </c>
      <c r="L72" s="9">
        <v>18</v>
      </c>
      <c r="M72" s="9">
        <f t="shared" si="4"/>
        <v>19.8</v>
      </c>
      <c r="N72" s="31"/>
      <c r="O72" s="32">
        <f t="shared" si="5"/>
        <v>0</v>
      </c>
      <c r="P72" s="33" t="str">
        <f t="shared" si="6"/>
        <v xml:space="preserve"> </v>
      </c>
    </row>
    <row r="73" spans="1:16" ht="63">
      <c r="A73" s="52"/>
      <c r="B73" s="68">
        <v>67</v>
      </c>
      <c r="C73" s="69" t="s">
        <v>132</v>
      </c>
      <c r="D73" s="70">
        <v>15</v>
      </c>
      <c r="E73" s="89" t="s">
        <v>8</v>
      </c>
      <c r="F73" s="71" t="s">
        <v>133</v>
      </c>
      <c r="G73" s="72"/>
      <c r="H73" s="72"/>
      <c r="I73" s="72"/>
      <c r="J73" s="9">
        <f t="shared" si="9"/>
        <v>1110</v>
      </c>
      <c r="K73" s="9">
        <f t="shared" si="10"/>
        <v>1221</v>
      </c>
      <c r="L73" s="9">
        <v>74</v>
      </c>
      <c r="M73" s="9">
        <f aca="true" t="shared" si="11" ref="M73:M101">L73*1.1</f>
        <v>81.4</v>
      </c>
      <c r="N73" s="31"/>
      <c r="O73" s="32">
        <f t="shared" si="5"/>
        <v>0</v>
      </c>
      <c r="P73" s="33" t="str">
        <f t="shared" si="6"/>
        <v xml:space="preserve"> </v>
      </c>
    </row>
    <row r="74" spans="1:16" ht="15">
      <c r="A74" s="52"/>
      <c r="B74" s="68">
        <v>68</v>
      </c>
      <c r="C74" s="69" t="s">
        <v>134</v>
      </c>
      <c r="D74" s="70">
        <v>5</v>
      </c>
      <c r="E74" s="89" t="s">
        <v>135</v>
      </c>
      <c r="F74" s="71" t="s">
        <v>136</v>
      </c>
      <c r="G74" s="72"/>
      <c r="H74" s="72"/>
      <c r="I74" s="72"/>
      <c r="J74" s="9">
        <f t="shared" si="9"/>
        <v>75</v>
      </c>
      <c r="K74" s="9">
        <f t="shared" si="10"/>
        <v>82.5</v>
      </c>
      <c r="L74" s="9">
        <v>15</v>
      </c>
      <c r="M74" s="9">
        <f t="shared" si="11"/>
        <v>16.5</v>
      </c>
      <c r="N74" s="28"/>
      <c r="O74" s="34">
        <f t="shared" si="5"/>
        <v>0</v>
      </c>
      <c r="P74" s="35" t="str">
        <f t="shared" si="6"/>
        <v xml:space="preserve"> </v>
      </c>
    </row>
    <row r="75" spans="1:16" ht="15">
      <c r="A75" s="52"/>
      <c r="B75" s="68">
        <v>69</v>
      </c>
      <c r="C75" s="69" t="s">
        <v>137</v>
      </c>
      <c r="D75" s="70">
        <v>5</v>
      </c>
      <c r="E75" s="89" t="s">
        <v>135</v>
      </c>
      <c r="F75" s="71" t="s">
        <v>138</v>
      </c>
      <c r="G75" s="72"/>
      <c r="H75" s="72"/>
      <c r="I75" s="72"/>
      <c r="J75" s="9">
        <f t="shared" si="9"/>
        <v>75</v>
      </c>
      <c r="K75" s="9">
        <f t="shared" si="10"/>
        <v>82.5</v>
      </c>
      <c r="L75" s="9">
        <v>15</v>
      </c>
      <c r="M75" s="9">
        <f t="shared" si="11"/>
        <v>16.5</v>
      </c>
      <c r="N75" s="28"/>
      <c r="O75" s="32">
        <f t="shared" si="5"/>
        <v>0</v>
      </c>
      <c r="P75" s="35" t="str">
        <f t="shared" si="6"/>
        <v xml:space="preserve"> </v>
      </c>
    </row>
    <row r="76" spans="1:16" ht="30">
      <c r="A76" s="52"/>
      <c r="B76" s="68">
        <v>70</v>
      </c>
      <c r="C76" s="69" t="s">
        <v>139</v>
      </c>
      <c r="D76" s="70">
        <v>5</v>
      </c>
      <c r="E76" s="89" t="s">
        <v>135</v>
      </c>
      <c r="F76" s="71" t="s">
        <v>140</v>
      </c>
      <c r="G76" s="72"/>
      <c r="H76" s="72"/>
      <c r="I76" s="72"/>
      <c r="J76" s="9">
        <f t="shared" si="9"/>
        <v>125</v>
      </c>
      <c r="K76" s="9">
        <f t="shared" si="10"/>
        <v>137.50000000000003</v>
      </c>
      <c r="L76" s="9">
        <v>25</v>
      </c>
      <c r="M76" s="9">
        <f t="shared" si="11"/>
        <v>27.500000000000004</v>
      </c>
      <c r="N76" s="31"/>
      <c r="O76" s="34">
        <f t="shared" si="5"/>
        <v>0</v>
      </c>
      <c r="P76" s="33" t="str">
        <f t="shared" si="6"/>
        <v xml:space="preserve"> </v>
      </c>
    </row>
    <row r="77" spans="1:16" ht="30.75" thickBot="1">
      <c r="A77" s="52"/>
      <c r="B77" s="78">
        <v>71</v>
      </c>
      <c r="C77" s="98" t="s">
        <v>141</v>
      </c>
      <c r="D77" s="75">
        <v>5</v>
      </c>
      <c r="E77" s="92" t="s">
        <v>135</v>
      </c>
      <c r="F77" s="82" t="s">
        <v>142</v>
      </c>
      <c r="G77" s="83"/>
      <c r="H77" s="83"/>
      <c r="I77" s="83"/>
      <c r="J77" s="19">
        <f t="shared" si="9"/>
        <v>125</v>
      </c>
      <c r="K77" s="19">
        <f t="shared" si="10"/>
        <v>137.50000000000003</v>
      </c>
      <c r="L77" s="19">
        <v>25</v>
      </c>
      <c r="M77" s="17">
        <f t="shared" si="11"/>
        <v>27.500000000000004</v>
      </c>
      <c r="N77" s="36"/>
      <c r="O77" s="37">
        <f t="shared" si="5"/>
        <v>0</v>
      </c>
      <c r="P77" s="38" t="str">
        <f t="shared" si="6"/>
        <v xml:space="preserve"> </v>
      </c>
    </row>
    <row r="78" spans="1:16" ht="111" thickTop="1">
      <c r="A78" s="52"/>
      <c r="B78" s="62">
        <v>72</v>
      </c>
      <c r="C78" s="63" t="s">
        <v>11</v>
      </c>
      <c r="D78" s="64">
        <v>1</v>
      </c>
      <c r="E78" s="85" t="s">
        <v>8</v>
      </c>
      <c r="F78" s="86" t="s">
        <v>45</v>
      </c>
      <c r="G78" s="67" t="s">
        <v>160</v>
      </c>
      <c r="H78" s="67" t="s">
        <v>143</v>
      </c>
      <c r="I78" s="67" t="s">
        <v>144</v>
      </c>
      <c r="J78" s="8">
        <f t="shared" si="9"/>
        <v>85</v>
      </c>
      <c r="K78" s="8">
        <f t="shared" si="10"/>
        <v>93.50000000000001</v>
      </c>
      <c r="L78" s="8">
        <v>85</v>
      </c>
      <c r="M78" s="8">
        <f t="shared" si="11"/>
        <v>93.50000000000001</v>
      </c>
      <c r="N78" s="28"/>
      <c r="O78" s="34">
        <f t="shared" si="5"/>
        <v>0</v>
      </c>
      <c r="P78" s="35" t="str">
        <f t="shared" si="6"/>
        <v xml:space="preserve"> </v>
      </c>
    </row>
    <row r="79" spans="1:16" ht="47.25">
      <c r="A79" s="52"/>
      <c r="B79" s="68">
        <v>73</v>
      </c>
      <c r="C79" s="69" t="s">
        <v>98</v>
      </c>
      <c r="D79" s="70">
        <v>10</v>
      </c>
      <c r="E79" s="89" t="s">
        <v>8</v>
      </c>
      <c r="F79" s="71" t="s">
        <v>145</v>
      </c>
      <c r="G79" s="72"/>
      <c r="H79" s="72"/>
      <c r="I79" s="72"/>
      <c r="J79" s="18">
        <f t="shared" si="9"/>
        <v>250</v>
      </c>
      <c r="K79" s="18">
        <f t="shared" si="10"/>
        <v>275.00000000000006</v>
      </c>
      <c r="L79" s="18">
        <v>25</v>
      </c>
      <c r="M79" s="9">
        <f t="shared" si="11"/>
        <v>27.500000000000004</v>
      </c>
      <c r="N79" s="28"/>
      <c r="O79" s="34">
        <f t="shared" si="5"/>
        <v>0</v>
      </c>
      <c r="P79" s="35" t="str">
        <f t="shared" si="6"/>
        <v xml:space="preserve"> </v>
      </c>
    </row>
    <row r="80" spans="1:16" ht="110.25">
      <c r="A80" s="52"/>
      <c r="B80" s="68">
        <v>74</v>
      </c>
      <c r="C80" s="69" t="s">
        <v>146</v>
      </c>
      <c r="D80" s="70">
        <v>2</v>
      </c>
      <c r="E80" s="89" t="s">
        <v>8</v>
      </c>
      <c r="F80" s="71" t="s">
        <v>147</v>
      </c>
      <c r="G80" s="72"/>
      <c r="H80" s="72"/>
      <c r="I80" s="72"/>
      <c r="J80" s="17">
        <f t="shared" si="9"/>
        <v>76</v>
      </c>
      <c r="K80" s="9">
        <f t="shared" si="10"/>
        <v>83.60000000000001</v>
      </c>
      <c r="L80" s="9">
        <v>38</v>
      </c>
      <c r="M80" s="9">
        <f t="shared" si="11"/>
        <v>41.800000000000004</v>
      </c>
      <c r="N80" s="31"/>
      <c r="O80" s="32">
        <f t="shared" si="5"/>
        <v>0</v>
      </c>
      <c r="P80" s="33" t="str">
        <f t="shared" si="6"/>
        <v xml:space="preserve"> </v>
      </c>
    </row>
    <row r="81" spans="1:16" ht="78.75">
      <c r="A81" s="52"/>
      <c r="B81" s="68">
        <v>75</v>
      </c>
      <c r="C81" s="69" t="s">
        <v>13</v>
      </c>
      <c r="D81" s="70">
        <v>2</v>
      </c>
      <c r="E81" s="89" t="s">
        <v>8</v>
      </c>
      <c r="F81" s="71" t="s">
        <v>148</v>
      </c>
      <c r="G81" s="72"/>
      <c r="H81" s="72"/>
      <c r="I81" s="72"/>
      <c r="J81" s="9">
        <f t="shared" si="9"/>
        <v>82</v>
      </c>
      <c r="K81" s="18">
        <f t="shared" si="10"/>
        <v>90.2</v>
      </c>
      <c r="L81" s="18">
        <v>41</v>
      </c>
      <c r="M81" s="9">
        <f t="shared" si="11"/>
        <v>45.1</v>
      </c>
      <c r="N81" s="31"/>
      <c r="O81" s="32">
        <f t="shared" si="5"/>
        <v>0</v>
      </c>
      <c r="P81" s="33" t="str">
        <f t="shared" si="6"/>
        <v xml:space="preserve"> </v>
      </c>
    </row>
    <row r="82" spans="1:16" ht="47.25">
      <c r="A82" s="52"/>
      <c r="B82" s="68">
        <v>76</v>
      </c>
      <c r="C82" s="69" t="s">
        <v>14</v>
      </c>
      <c r="D82" s="70">
        <v>2</v>
      </c>
      <c r="E82" s="89" t="s">
        <v>8</v>
      </c>
      <c r="F82" s="71" t="s">
        <v>62</v>
      </c>
      <c r="G82" s="72"/>
      <c r="H82" s="72"/>
      <c r="I82" s="72"/>
      <c r="J82" s="9">
        <f t="shared" si="9"/>
        <v>64</v>
      </c>
      <c r="K82" s="9">
        <f t="shared" si="10"/>
        <v>70.4</v>
      </c>
      <c r="L82" s="9">
        <v>32</v>
      </c>
      <c r="M82" s="9">
        <f t="shared" si="11"/>
        <v>35.2</v>
      </c>
      <c r="N82" s="28"/>
      <c r="O82" s="34">
        <f t="shared" si="5"/>
        <v>0</v>
      </c>
      <c r="P82" s="35" t="str">
        <f t="shared" si="6"/>
        <v xml:space="preserve"> </v>
      </c>
    </row>
    <row r="83" spans="1:16" ht="47.25">
      <c r="A83" s="52"/>
      <c r="B83" s="68">
        <v>77</v>
      </c>
      <c r="C83" s="69" t="s">
        <v>15</v>
      </c>
      <c r="D83" s="70">
        <v>3</v>
      </c>
      <c r="E83" s="89" t="s">
        <v>8</v>
      </c>
      <c r="F83" s="71" t="s">
        <v>60</v>
      </c>
      <c r="G83" s="72"/>
      <c r="H83" s="72"/>
      <c r="I83" s="72"/>
      <c r="J83" s="9">
        <f t="shared" si="9"/>
        <v>105</v>
      </c>
      <c r="K83" s="9">
        <f t="shared" si="10"/>
        <v>115.5</v>
      </c>
      <c r="L83" s="9">
        <v>35</v>
      </c>
      <c r="M83" s="9">
        <f t="shared" si="11"/>
        <v>38.5</v>
      </c>
      <c r="N83" s="28"/>
      <c r="O83" s="32">
        <f aca="true" t="shared" si="12" ref="O83:O101">D83*N83</f>
        <v>0</v>
      </c>
      <c r="P83" s="35" t="str">
        <f aca="true" t="shared" si="13" ref="P83:P101">IF(ISNUMBER(N83),IF(N83&gt;M83,"NEVYHOVUJE","VYHOVUJE")," ")</f>
        <v xml:space="preserve"> </v>
      </c>
    </row>
    <row r="84" spans="1:16" ht="31.2">
      <c r="A84" s="52"/>
      <c r="B84" s="68">
        <v>78</v>
      </c>
      <c r="C84" s="69" t="s">
        <v>19</v>
      </c>
      <c r="D84" s="70">
        <v>15</v>
      </c>
      <c r="E84" s="89" t="s">
        <v>8</v>
      </c>
      <c r="F84" s="71" t="s">
        <v>57</v>
      </c>
      <c r="G84" s="72"/>
      <c r="H84" s="72"/>
      <c r="I84" s="72"/>
      <c r="J84" s="9">
        <f t="shared" si="9"/>
        <v>465</v>
      </c>
      <c r="K84" s="9">
        <f t="shared" si="10"/>
        <v>511.5</v>
      </c>
      <c r="L84" s="9">
        <v>31</v>
      </c>
      <c r="M84" s="9">
        <f t="shared" si="11"/>
        <v>34.1</v>
      </c>
      <c r="N84" s="31"/>
      <c r="O84" s="34">
        <f t="shared" si="12"/>
        <v>0</v>
      </c>
      <c r="P84" s="33" t="str">
        <f t="shared" si="13"/>
        <v xml:space="preserve"> </v>
      </c>
    </row>
    <row r="85" spans="1:16" ht="30">
      <c r="A85" s="52"/>
      <c r="B85" s="68">
        <v>79</v>
      </c>
      <c r="C85" s="69" t="s">
        <v>149</v>
      </c>
      <c r="D85" s="70">
        <v>2</v>
      </c>
      <c r="E85" s="89" t="s">
        <v>8</v>
      </c>
      <c r="F85" s="71" t="s">
        <v>150</v>
      </c>
      <c r="G85" s="72"/>
      <c r="H85" s="72"/>
      <c r="I85" s="72"/>
      <c r="J85" s="18">
        <f t="shared" si="9"/>
        <v>56</v>
      </c>
      <c r="K85" s="18">
        <f t="shared" si="10"/>
        <v>61.60000000000001</v>
      </c>
      <c r="L85" s="18">
        <v>28</v>
      </c>
      <c r="M85" s="9">
        <f t="shared" si="11"/>
        <v>30.800000000000004</v>
      </c>
      <c r="N85" s="28"/>
      <c r="O85" s="32">
        <f t="shared" si="12"/>
        <v>0</v>
      </c>
      <c r="P85" s="35" t="str">
        <f t="shared" si="13"/>
        <v xml:space="preserve"> </v>
      </c>
    </row>
    <row r="86" spans="1:16" ht="30">
      <c r="A86" s="52"/>
      <c r="B86" s="68">
        <v>80</v>
      </c>
      <c r="C86" s="69" t="s">
        <v>20</v>
      </c>
      <c r="D86" s="70">
        <v>6</v>
      </c>
      <c r="E86" s="89" t="s">
        <v>8</v>
      </c>
      <c r="F86" s="71" t="s">
        <v>151</v>
      </c>
      <c r="G86" s="72"/>
      <c r="H86" s="72"/>
      <c r="I86" s="72"/>
      <c r="J86" s="9">
        <f t="shared" si="9"/>
        <v>156</v>
      </c>
      <c r="K86" s="9">
        <f t="shared" si="10"/>
        <v>171.60000000000002</v>
      </c>
      <c r="L86" s="9">
        <v>26</v>
      </c>
      <c r="M86" s="9">
        <f t="shared" si="11"/>
        <v>28.6</v>
      </c>
      <c r="N86" s="31"/>
      <c r="O86" s="32">
        <f t="shared" si="12"/>
        <v>0</v>
      </c>
      <c r="P86" s="33" t="str">
        <f t="shared" si="13"/>
        <v xml:space="preserve"> </v>
      </c>
    </row>
    <row r="87" spans="1:16" ht="15.6">
      <c r="A87" s="52"/>
      <c r="B87" s="68">
        <v>81</v>
      </c>
      <c r="C87" s="69" t="s">
        <v>22</v>
      </c>
      <c r="D87" s="70">
        <v>10</v>
      </c>
      <c r="E87" s="89" t="s">
        <v>8</v>
      </c>
      <c r="F87" s="71" t="s">
        <v>53</v>
      </c>
      <c r="G87" s="72"/>
      <c r="H87" s="72"/>
      <c r="I87" s="72"/>
      <c r="J87" s="9">
        <f t="shared" si="9"/>
        <v>200</v>
      </c>
      <c r="K87" s="9">
        <f t="shared" si="10"/>
        <v>220</v>
      </c>
      <c r="L87" s="9">
        <v>20</v>
      </c>
      <c r="M87" s="9">
        <f t="shared" si="11"/>
        <v>22</v>
      </c>
      <c r="N87" s="28"/>
      <c r="O87" s="34">
        <f t="shared" si="12"/>
        <v>0</v>
      </c>
      <c r="P87" s="35" t="str">
        <f t="shared" si="13"/>
        <v xml:space="preserve"> </v>
      </c>
    </row>
    <row r="88" spans="1:16" ht="15.6">
      <c r="A88" s="52"/>
      <c r="B88" s="68">
        <v>82</v>
      </c>
      <c r="C88" s="69" t="s">
        <v>22</v>
      </c>
      <c r="D88" s="70">
        <v>10</v>
      </c>
      <c r="E88" s="89" t="s">
        <v>8</v>
      </c>
      <c r="F88" s="71" t="s">
        <v>52</v>
      </c>
      <c r="G88" s="72"/>
      <c r="H88" s="72"/>
      <c r="I88" s="72"/>
      <c r="J88" s="9">
        <f t="shared" si="9"/>
        <v>200</v>
      </c>
      <c r="K88" s="9">
        <f t="shared" si="10"/>
        <v>220</v>
      </c>
      <c r="L88" s="9">
        <v>20</v>
      </c>
      <c r="M88" s="9">
        <f t="shared" si="11"/>
        <v>22</v>
      </c>
      <c r="N88" s="31"/>
      <c r="O88" s="32">
        <f t="shared" si="12"/>
        <v>0</v>
      </c>
      <c r="P88" s="33" t="str">
        <f t="shared" si="13"/>
        <v xml:space="preserve"> </v>
      </c>
    </row>
    <row r="89" spans="1:16" ht="31.2">
      <c r="A89" s="52"/>
      <c r="B89" s="68">
        <v>83</v>
      </c>
      <c r="C89" s="69" t="s">
        <v>22</v>
      </c>
      <c r="D89" s="70">
        <v>10</v>
      </c>
      <c r="E89" s="89" t="s">
        <v>8</v>
      </c>
      <c r="F89" s="71" t="s">
        <v>51</v>
      </c>
      <c r="G89" s="72"/>
      <c r="H89" s="72"/>
      <c r="I89" s="72"/>
      <c r="J89" s="9">
        <f t="shared" si="9"/>
        <v>200</v>
      </c>
      <c r="K89" s="9">
        <f t="shared" si="10"/>
        <v>220</v>
      </c>
      <c r="L89" s="9">
        <v>20</v>
      </c>
      <c r="M89" s="9">
        <f t="shared" si="11"/>
        <v>22</v>
      </c>
      <c r="N89" s="31"/>
      <c r="O89" s="32">
        <f t="shared" si="12"/>
        <v>0</v>
      </c>
      <c r="P89" s="33" t="str">
        <f t="shared" si="13"/>
        <v xml:space="preserve"> </v>
      </c>
    </row>
    <row r="90" spans="1:16" ht="15.6">
      <c r="A90" s="52"/>
      <c r="B90" s="68">
        <v>84</v>
      </c>
      <c r="C90" s="69" t="s">
        <v>22</v>
      </c>
      <c r="D90" s="70">
        <v>10</v>
      </c>
      <c r="E90" s="89" t="s">
        <v>8</v>
      </c>
      <c r="F90" s="71" t="s">
        <v>50</v>
      </c>
      <c r="G90" s="72"/>
      <c r="H90" s="72"/>
      <c r="I90" s="72"/>
      <c r="J90" s="9">
        <f t="shared" si="9"/>
        <v>200</v>
      </c>
      <c r="K90" s="9">
        <f t="shared" si="10"/>
        <v>220</v>
      </c>
      <c r="L90" s="9">
        <v>20</v>
      </c>
      <c r="M90" s="9">
        <f t="shared" si="11"/>
        <v>22</v>
      </c>
      <c r="N90" s="28"/>
      <c r="O90" s="34">
        <f t="shared" si="12"/>
        <v>0</v>
      </c>
      <c r="P90" s="35" t="str">
        <f t="shared" si="13"/>
        <v xml:space="preserve"> </v>
      </c>
    </row>
    <row r="91" spans="1:16" ht="58.8">
      <c r="A91" s="52"/>
      <c r="B91" s="68">
        <v>85</v>
      </c>
      <c r="C91" s="69" t="s">
        <v>152</v>
      </c>
      <c r="D91" s="70">
        <v>1</v>
      </c>
      <c r="E91" s="89" t="s">
        <v>8</v>
      </c>
      <c r="F91" s="71" t="s">
        <v>153</v>
      </c>
      <c r="G91" s="72"/>
      <c r="H91" s="72"/>
      <c r="I91" s="72"/>
      <c r="J91" s="9">
        <f t="shared" si="9"/>
        <v>138</v>
      </c>
      <c r="K91" s="9">
        <f t="shared" si="10"/>
        <v>151.8</v>
      </c>
      <c r="L91" s="9">
        <v>138</v>
      </c>
      <c r="M91" s="9">
        <f t="shared" si="11"/>
        <v>151.8</v>
      </c>
      <c r="N91" s="28"/>
      <c r="O91" s="32">
        <f t="shared" si="12"/>
        <v>0</v>
      </c>
      <c r="P91" s="35" t="str">
        <f t="shared" si="13"/>
        <v xml:space="preserve"> </v>
      </c>
    </row>
    <row r="92" spans="1:16" ht="30">
      <c r="A92" s="52"/>
      <c r="B92" s="68">
        <v>86</v>
      </c>
      <c r="C92" s="69" t="s">
        <v>23</v>
      </c>
      <c r="D92" s="70">
        <v>1</v>
      </c>
      <c r="E92" s="89" t="s">
        <v>8</v>
      </c>
      <c r="F92" s="71" t="s">
        <v>48</v>
      </c>
      <c r="G92" s="72"/>
      <c r="H92" s="72"/>
      <c r="I92" s="72"/>
      <c r="J92" s="18">
        <f t="shared" si="9"/>
        <v>74</v>
      </c>
      <c r="K92" s="18">
        <f t="shared" si="10"/>
        <v>81.4</v>
      </c>
      <c r="L92" s="18">
        <v>74</v>
      </c>
      <c r="M92" s="9">
        <f t="shared" si="11"/>
        <v>81.4</v>
      </c>
      <c r="N92" s="31"/>
      <c r="O92" s="34">
        <f t="shared" si="12"/>
        <v>0</v>
      </c>
      <c r="P92" s="33" t="str">
        <f t="shared" si="13"/>
        <v xml:space="preserve"> </v>
      </c>
    </row>
    <row r="93" spans="1:16" ht="30">
      <c r="A93" s="52"/>
      <c r="B93" s="68">
        <v>87</v>
      </c>
      <c r="C93" s="69" t="s">
        <v>23</v>
      </c>
      <c r="D93" s="70">
        <v>1</v>
      </c>
      <c r="E93" s="89" t="s">
        <v>8</v>
      </c>
      <c r="F93" s="71" t="s">
        <v>49</v>
      </c>
      <c r="G93" s="72"/>
      <c r="H93" s="72"/>
      <c r="I93" s="72"/>
      <c r="J93" s="9">
        <f t="shared" si="9"/>
        <v>71</v>
      </c>
      <c r="K93" s="9">
        <f t="shared" si="10"/>
        <v>78.10000000000001</v>
      </c>
      <c r="L93" s="9">
        <v>71</v>
      </c>
      <c r="M93" s="9">
        <f t="shared" si="11"/>
        <v>78.10000000000001</v>
      </c>
      <c r="N93" s="28"/>
      <c r="O93" s="32">
        <f t="shared" si="12"/>
        <v>0</v>
      </c>
      <c r="P93" s="35" t="str">
        <f t="shared" si="13"/>
        <v xml:space="preserve"> </v>
      </c>
    </row>
    <row r="94" spans="1:16" ht="15.6">
      <c r="A94" s="52"/>
      <c r="B94" s="68">
        <v>88</v>
      </c>
      <c r="C94" s="69" t="s">
        <v>154</v>
      </c>
      <c r="D94" s="70">
        <v>1</v>
      </c>
      <c r="E94" s="89" t="s">
        <v>18</v>
      </c>
      <c r="F94" s="71" t="s">
        <v>155</v>
      </c>
      <c r="G94" s="72"/>
      <c r="H94" s="72"/>
      <c r="I94" s="72"/>
      <c r="J94" s="9">
        <f t="shared" si="9"/>
        <v>110</v>
      </c>
      <c r="K94" s="9">
        <f t="shared" si="10"/>
        <v>121.00000000000001</v>
      </c>
      <c r="L94" s="9">
        <v>110</v>
      </c>
      <c r="M94" s="9">
        <f t="shared" si="11"/>
        <v>121.00000000000001</v>
      </c>
      <c r="N94" s="31"/>
      <c r="O94" s="32">
        <f t="shared" si="12"/>
        <v>0</v>
      </c>
      <c r="P94" s="33" t="str">
        <f t="shared" si="13"/>
        <v xml:space="preserve"> </v>
      </c>
    </row>
    <row r="95" spans="1:16" ht="31.2">
      <c r="A95" s="52"/>
      <c r="B95" s="68">
        <v>89</v>
      </c>
      <c r="C95" s="69" t="s">
        <v>156</v>
      </c>
      <c r="D95" s="70">
        <v>20</v>
      </c>
      <c r="E95" s="89" t="s">
        <v>18</v>
      </c>
      <c r="F95" s="71" t="s">
        <v>157</v>
      </c>
      <c r="G95" s="72"/>
      <c r="H95" s="72"/>
      <c r="I95" s="72"/>
      <c r="J95" s="9">
        <f t="shared" si="9"/>
        <v>1040</v>
      </c>
      <c r="K95" s="9">
        <f t="shared" si="10"/>
        <v>1144</v>
      </c>
      <c r="L95" s="9">
        <v>52</v>
      </c>
      <c r="M95" s="9">
        <f t="shared" si="11"/>
        <v>57.2</v>
      </c>
      <c r="N95" s="28"/>
      <c r="O95" s="34">
        <f t="shared" si="12"/>
        <v>0</v>
      </c>
      <c r="P95" s="35" t="str">
        <f t="shared" si="13"/>
        <v xml:space="preserve"> </v>
      </c>
    </row>
    <row r="96" spans="1:16" ht="31.2">
      <c r="A96" s="52"/>
      <c r="B96" s="68">
        <v>90</v>
      </c>
      <c r="C96" s="69" t="s">
        <v>28</v>
      </c>
      <c r="D96" s="70">
        <v>10</v>
      </c>
      <c r="E96" s="89" t="s">
        <v>29</v>
      </c>
      <c r="F96" s="71" t="s">
        <v>30</v>
      </c>
      <c r="G96" s="72"/>
      <c r="H96" s="72"/>
      <c r="I96" s="72"/>
      <c r="J96" s="18">
        <f t="shared" si="9"/>
        <v>135</v>
      </c>
      <c r="K96" s="18">
        <f t="shared" si="10"/>
        <v>148.5</v>
      </c>
      <c r="L96" s="18">
        <v>13.5</v>
      </c>
      <c r="M96" s="9">
        <f t="shared" si="11"/>
        <v>14.850000000000001</v>
      </c>
      <c r="N96" s="31"/>
      <c r="O96" s="32">
        <f t="shared" si="12"/>
        <v>0</v>
      </c>
      <c r="P96" s="33" t="str">
        <f t="shared" si="13"/>
        <v xml:space="preserve"> </v>
      </c>
    </row>
    <row r="97" spans="1:16" ht="15">
      <c r="A97" s="52"/>
      <c r="B97" s="68">
        <v>91</v>
      </c>
      <c r="C97" s="69" t="s">
        <v>158</v>
      </c>
      <c r="D97" s="70">
        <v>5</v>
      </c>
      <c r="E97" s="89" t="s">
        <v>26</v>
      </c>
      <c r="F97" s="71" t="s">
        <v>159</v>
      </c>
      <c r="G97" s="72"/>
      <c r="H97" s="72"/>
      <c r="I97" s="72"/>
      <c r="J97" s="9">
        <f t="shared" si="9"/>
        <v>425</v>
      </c>
      <c r="K97" s="9">
        <f t="shared" si="10"/>
        <v>467.50000000000006</v>
      </c>
      <c r="L97" s="9">
        <v>85</v>
      </c>
      <c r="M97" s="9">
        <f t="shared" si="11"/>
        <v>93.50000000000001</v>
      </c>
      <c r="N97" s="31"/>
      <c r="O97" s="32">
        <f t="shared" si="12"/>
        <v>0</v>
      </c>
      <c r="P97" s="33" t="str">
        <f t="shared" si="13"/>
        <v xml:space="preserve"> </v>
      </c>
    </row>
    <row r="98" spans="1:16" ht="15">
      <c r="A98" s="52"/>
      <c r="B98" s="68">
        <v>92</v>
      </c>
      <c r="C98" s="69" t="s">
        <v>109</v>
      </c>
      <c r="D98" s="70">
        <v>5</v>
      </c>
      <c r="E98" s="89" t="s">
        <v>8</v>
      </c>
      <c r="F98" s="71" t="s">
        <v>110</v>
      </c>
      <c r="G98" s="72"/>
      <c r="H98" s="72"/>
      <c r="I98" s="72"/>
      <c r="J98" s="18">
        <f t="shared" si="9"/>
        <v>67.5</v>
      </c>
      <c r="K98" s="18">
        <f t="shared" si="10"/>
        <v>74.25</v>
      </c>
      <c r="L98" s="18">
        <v>13.5</v>
      </c>
      <c r="M98" s="9">
        <f t="shared" si="11"/>
        <v>14.850000000000001</v>
      </c>
      <c r="N98" s="28"/>
      <c r="O98" s="34">
        <f t="shared" si="12"/>
        <v>0</v>
      </c>
      <c r="P98" s="35" t="str">
        <f t="shared" si="13"/>
        <v xml:space="preserve"> </v>
      </c>
    </row>
    <row r="99" spans="1:16" ht="15">
      <c r="A99" s="52"/>
      <c r="B99" s="68">
        <v>93</v>
      </c>
      <c r="C99" s="69" t="s">
        <v>36</v>
      </c>
      <c r="D99" s="70">
        <v>5</v>
      </c>
      <c r="E99" s="89" t="s">
        <v>8</v>
      </c>
      <c r="F99" s="71" t="s">
        <v>68</v>
      </c>
      <c r="G99" s="72"/>
      <c r="H99" s="72"/>
      <c r="I99" s="72"/>
      <c r="J99" s="9">
        <f t="shared" si="9"/>
        <v>60</v>
      </c>
      <c r="K99" s="9">
        <f t="shared" si="10"/>
        <v>66</v>
      </c>
      <c r="L99" s="9">
        <v>12</v>
      </c>
      <c r="M99" s="9">
        <f t="shared" si="11"/>
        <v>13.200000000000001</v>
      </c>
      <c r="N99" s="28"/>
      <c r="O99" s="32">
        <f t="shared" si="12"/>
        <v>0</v>
      </c>
      <c r="P99" s="35" t="str">
        <f t="shared" si="13"/>
        <v xml:space="preserve"> </v>
      </c>
    </row>
    <row r="100" spans="1:16" ht="15">
      <c r="A100" s="52"/>
      <c r="B100" s="68">
        <v>94</v>
      </c>
      <c r="C100" s="69" t="s">
        <v>112</v>
      </c>
      <c r="D100" s="70">
        <v>50</v>
      </c>
      <c r="E100" s="89" t="s">
        <v>8</v>
      </c>
      <c r="F100" s="71" t="s">
        <v>113</v>
      </c>
      <c r="G100" s="72"/>
      <c r="H100" s="72"/>
      <c r="I100" s="72"/>
      <c r="J100" s="9">
        <f t="shared" si="9"/>
        <v>350</v>
      </c>
      <c r="K100" s="9">
        <f t="shared" si="10"/>
        <v>385.00000000000006</v>
      </c>
      <c r="L100" s="9">
        <v>7</v>
      </c>
      <c r="M100" s="9">
        <f t="shared" si="11"/>
        <v>7.700000000000001</v>
      </c>
      <c r="N100" s="31"/>
      <c r="O100" s="34">
        <f t="shared" si="12"/>
        <v>0</v>
      </c>
      <c r="P100" s="33" t="str">
        <f t="shared" si="13"/>
        <v xml:space="preserve"> </v>
      </c>
    </row>
    <row r="101" spans="1:16" ht="31.8" thickBot="1">
      <c r="A101" s="52"/>
      <c r="B101" s="99">
        <v>95</v>
      </c>
      <c r="C101" s="79" t="s">
        <v>114</v>
      </c>
      <c r="D101" s="100">
        <v>15</v>
      </c>
      <c r="E101" s="101" t="s">
        <v>18</v>
      </c>
      <c r="F101" s="82" t="s">
        <v>120</v>
      </c>
      <c r="G101" s="83"/>
      <c r="H101" s="83"/>
      <c r="I101" s="83"/>
      <c r="J101" s="21">
        <f>D101*L101</f>
        <v>150</v>
      </c>
      <c r="K101" s="21">
        <f t="shared" si="10"/>
        <v>165</v>
      </c>
      <c r="L101" s="21">
        <v>10</v>
      </c>
      <c r="M101" s="19">
        <f t="shared" si="11"/>
        <v>11</v>
      </c>
      <c r="N101" s="36"/>
      <c r="O101" s="37">
        <f t="shared" si="12"/>
        <v>0</v>
      </c>
      <c r="P101" s="38" t="str">
        <f t="shared" si="13"/>
        <v xml:space="preserve"> </v>
      </c>
    </row>
    <row r="102" spans="1:17" ht="38.25" customHeight="1" thickBot="1" thickTop="1">
      <c r="A102" s="102"/>
      <c r="B102" s="103"/>
      <c r="C102" s="104"/>
      <c r="D102" s="103"/>
      <c r="E102" s="103"/>
      <c r="F102" s="103"/>
      <c r="G102" s="105"/>
      <c r="H102" s="105"/>
      <c r="I102" s="105"/>
      <c r="J102" s="105"/>
      <c r="K102" s="105"/>
      <c r="L102" s="105"/>
      <c r="M102" s="106"/>
      <c r="N102" s="105"/>
      <c r="O102" s="105"/>
      <c r="P102" s="105"/>
      <c r="Q102" s="105"/>
    </row>
    <row r="103" spans="1:16" ht="60.75" customHeight="1" thickBot="1" thickTop="1">
      <c r="A103" s="107"/>
      <c r="B103" s="49" t="s">
        <v>72</v>
      </c>
      <c r="C103" s="49"/>
      <c r="D103" s="49"/>
      <c r="E103" s="49"/>
      <c r="F103" s="49"/>
      <c r="G103" s="10"/>
      <c r="H103" s="108"/>
      <c r="I103" s="108"/>
      <c r="J103" s="108"/>
      <c r="K103" s="11"/>
      <c r="L103" s="51" t="s">
        <v>73</v>
      </c>
      <c r="M103" s="26" t="s">
        <v>74</v>
      </c>
      <c r="N103" s="47" t="s">
        <v>75</v>
      </c>
      <c r="O103" s="109"/>
      <c r="P103" s="110"/>
    </row>
    <row r="104" spans="1:16" ht="33" customHeight="1" thickBot="1" thickTop="1">
      <c r="A104" s="107"/>
      <c r="B104" s="111" t="s">
        <v>76</v>
      </c>
      <c r="C104" s="111"/>
      <c r="D104" s="111"/>
      <c r="E104" s="111"/>
      <c r="F104" s="111"/>
      <c r="G104" s="112"/>
      <c r="H104" s="12"/>
      <c r="I104" s="12"/>
      <c r="J104" s="12"/>
      <c r="K104" s="13"/>
      <c r="L104" s="50">
        <f>ROUND(SUM(J7:J101),0)</f>
        <v>103649</v>
      </c>
      <c r="M104" s="14">
        <f>ROUND(SUM(K7:K101),0)</f>
        <v>114014</v>
      </c>
      <c r="N104" s="48">
        <f>ROUND(SUM(O7:O101),0)</f>
        <v>0</v>
      </c>
      <c r="O104" s="113"/>
      <c r="P104" s="114"/>
    </row>
    <row r="105" spans="1:17" ht="39.75" customHeight="1" thickTop="1">
      <c r="A105" s="107"/>
      <c r="H105" s="15"/>
      <c r="I105" s="15"/>
      <c r="J105" s="15"/>
      <c r="K105" s="115"/>
      <c r="L105" s="115"/>
      <c r="M105" s="115"/>
      <c r="N105" s="107"/>
      <c r="O105" s="107"/>
      <c r="P105" s="107"/>
      <c r="Q105" s="107"/>
    </row>
    <row r="106" spans="1:17" ht="19.95" customHeight="1">
      <c r="A106" s="107"/>
      <c r="H106" s="15"/>
      <c r="I106" s="15"/>
      <c r="J106" s="15"/>
      <c r="K106" s="115"/>
      <c r="L106" s="115"/>
      <c r="M106" s="16"/>
      <c r="N106" s="16"/>
      <c r="O106" s="16"/>
      <c r="P106" s="107"/>
      <c r="Q106" s="107"/>
    </row>
    <row r="107" spans="3:12" ht="15">
      <c r="C107" s="60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60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60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60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60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60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60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60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60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60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60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60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60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60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60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60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60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60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60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60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60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60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60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60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60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60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60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60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60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60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60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60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60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60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60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60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60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60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60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60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60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60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60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60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60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60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60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60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60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60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60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60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60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60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60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60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60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60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60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60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60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60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60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60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60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60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60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60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60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60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60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60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60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60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60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60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60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60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60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60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60"/>
      <c r="D187" s="1"/>
      <c r="E187" s="1"/>
      <c r="F187" s="1"/>
      <c r="G187" s="1"/>
      <c r="I187" s="1"/>
      <c r="J187" s="1"/>
      <c r="K187" s="1"/>
      <c r="L187" s="1"/>
    </row>
  </sheetData>
  <sheetProtection password="F79C" sheet="1" objects="1" scenarios="1" selectLockedCells="1"/>
  <mergeCells count="23">
    <mergeCell ref="G68:G77"/>
    <mergeCell ref="G78:G101"/>
    <mergeCell ref="N103:P103"/>
    <mergeCell ref="N104:P104"/>
    <mergeCell ref="B103:F103"/>
    <mergeCell ref="B104:F104"/>
    <mergeCell ref="H7:H44"/>
    <mergeCell ref="I7:I44"/>
    <mergeCell ref="G7:G44"/>
    <mergeCell ref="I61:I67"/>
    <mergeCell ref="G61:G67"/>
    <mergeCell ref="H61:H67"/>
    <mergeCell ref="I45:I60"/>
    <mergeCell ref="H45:H60"/>
    <mergeCell ref="I68:I77"/>
    <mergeCell ref="H68:H77"/>
    <mergeCell ref="I78:I101"/>
    <mergeCell ref="H78:H101"/>
    <mergeCell ref="N1:P1"/>
    <mergeCell ref="B3:C3"/>
    <mergeCell ref="D3:E3"/>
    <mergeCell ref="F3:O3"/>
    <mergeCell ref="B1:C1"/>
  </mergeCells>
  <conditionalFormatting sqref="D7:D44 B7:B101">
    <cfRule type="containsBlanks" priority="704" dxfId="25">
      <formula>LEN(TRIM(B7))=0</formula>
    </cfRule>
  </conditionalFormatting>
  <conditionalFormatting sqref="B7:B101">
    <cfRule type="cellIs" priority="699" dxfId="35" operator="greaterThanOrEqual">
      <formula>1</formula>
    </cfRule>
  </conditionalFormatting>
  <conditionalFormatting sqref="F7:F101">
    <cfRule type="containsBlanks" priority="227" dxfId="25">
      <formula>LEN(TRIM(F7))=0</formula>
    </cfRule>
  </conditionalFormatting>
  <conditionalFormatting sqref="E7:E44">
    <cfRule type="containsBlanks" priority="226" dxfId="25">
      <formula>LEN(TRIM(E7))=0</formula>
    </cfRule>
  </conditionalFormatting>
  <conditionalFormatting sqref="D57:D60">
    <cfRule type="containsBlanks" priority="119" dxfId="25">
      <formula>LEN(TRIM(D57))=0</formula>
    </cfRule>
  </conditionalFormatting>
  <conditionalFormatting sqref="D45:D48">
    <cfRule type="containsBlanks" priority="111" dxfId="25">
      <formula>LEN(TRIM(D45))=0</formula>
    </cfRule>
  </conditionalFormatting>
  <conditionalFormatting sqref="D49">
    <cfRule type="containsBlanks" priority="104" dxfId="25">
      <formula>LEN(TRIM(D49))=0</formula>
    </cfRule>
  </conditionalFormatting>
  <conditionalFormatting sqref="D50:D101">
    <cfRule type="containsBlanks" priority="97" dxfId="25">
      <formula>LEN(TRIM(D50))=0</formula>
    </cfRule>
  </conditionalFormatting>
  <conditionalFormatting sqref="D61:D67">
    <cfRule type="containsBlanks" priority="96" dxfId="25">
      <formula>LEN(TRIM(D61))=0</formula>
    </cfRule>
  </conditionalFormatting>
  <conditionalFormatting sqref="D65:D67">
    <cfRule type="containsBlanks" priority="92" dxfId="25">
      <formula>LEN(TRIM(D65))=0</formula>
    </cfRule>
  </conditionalFormatting>
  <conditionalFormatting sqref="D68:D77">
    <cfRule type="containsBlanks" priority="83" dxfId="25">
      <formula>LEN(TRIM(D68))=0</formula>
    </cfRule>
  </conditionalFormatting>
  <conditionalFormatting sqref="D78:D101">
    <cfRule type="containsBlanks" priority="63" dxfId="25">
      <formula>LEN(TRIM(D78))=0</formula>
    </cfRule>
  </conditionalFormatting>
  <conditionalFormatting sqref="P7:P9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N7:N9">
    <cfRule type="notContainsBlanks" priority="22" dxfId="2">
      <formula>LEN(TRIM(N7))&gt;0</formula>
    </cfRule>
    <cfRule type="containsBlanks" priority="23" dxfId="1">
      <formula>LEN(TRIM(N7))=0</formula>
    </cfRule>
  </conditionalFormatting>
  <conditionalFormatting sqref="N7:N9">
    <cfRule type="notContainsBlanks" priority="21" dxfId="0">
      <formula>LEN(TRIM(N7))&gt;0</formula>
    </cfRule>
  </conditionalFormatting>
  <conditionalFormatting sqref="P10:P11 P16 P19 P27 P35 P43 P51 P59 P67 P75 P83 P91 P99 P24 P32 P40 P48 P56 P64 P72 P80 P88 P96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10:N11 N16 N19 N27 N35 N43 N51 N59 N67 N75 N83 N91 N99 N24 N32 N40 N48 N56 N64 N72 N80 N88 N96">
    <cfRule type="notContainsBlanks" priority="17" dxfId="2">
      <formula>LEN(TRIM(N10))&gt;0</formula>
    </cfRule>
    <cfRule type="containsBlanks" priority="18" dxfId="1">
      <formula>LEN(TRIM(N10))=0</formula>
    </cfRule>
  </conditionalFormatting>
  <conditionalFormatting sqref="N10:N11 N16 N19 N27 N35 N43 N51 N59 N67 N75 N83 N91 N99 N24 N32 N40 N48 N56 N64 N72 N80 N88 N96">
    <cfRule type="notContainsBlanks" priority="16" dxfId="0">
      <formula>LEN(TRIM(N10))&gt;0</formula>
    </cfRule>
  </conditionalFormatting>
  <conditionalFormatting sqref="P12:P13 P20:P21 P28:P29 P36:P37 P44:P45 P52:P53 P60:P61 P68:P69 P76:P77 P84:P85 P92:P93 P100:P101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2:N13 N20:N21 N28:N29 N36:N37 N44:N45 N52:N53 N60:N61 N68:N69 N76:N77 N84:N85 N92:N93 N100:N101">
    <cfRule type="notContainsBlanks" priority="12" dxfId="2">
      <formula>LEN(TRIM(N12))&gt;0</formula>
    </cfRule>
    <cfRule type="containsBlanks" priority="13" dxfId="1">
      <formula>LEN(TRIM(N12))=0</formula>
    </cfRule>
  </conditionalFormatting>
  <conditionalFormatting sqref="N12:N13 N20:N21 N28:N29 N36:N37 N44:N45 N52:N53 N60:N61 N68:N69 N76:N77 N84:N85 N92:N93 N100:N101">
    <cfRule type="notContainsBlanks" priority="11" dxfId="0">
      <formula>LEN(TRIM(N12))&gt;0</formula>
    </cfRule>
  </conditionalFormatting>
  <conditionalFormatting sqref="P14:P15 P22:P23 P30:P31 P38:P39 P46:P47 P54:P55 P62:P63 P70:P71 P78:P79 P86:P87 P94:P95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4:N15 N22:N23 N30:N31 N38:N39 N46:N47 N54:N55 N62:N63 N70:N71 N78:N79 N86:N87 N94:N95">
    <cfRule type="notContainsBlanks" priority="7" dxfId="2">
      <formula>LEN(TRIM(N14))&gt;0</formula>
    </cfRule>
    <cfRule type="containsBlanks" priority="8" dxfId="1">
      <formula>LEN(TRIM(N14))=0</formula>
    </cfRule>
  </conditionalFormatting>
  <conditionalFormatting sqref="N14:N15 N22:N23 N30:N31 N38:N39 N46:N47 N54:N55 N62:N63 N70:N71 N78:N79 N86:N87 N94:N95">
    <cfRule type="notContainsBlanks" priority="6" dxfId="0">
      <formula>LEN(TRIM(N14))&gt;0</formula>
    </cfRule>
  </conditionalFormatting>
  <conditionalFormatting sqref="P17:P18 P25:P26 P33:P34 P41:P42 P49:P50 P57:P58 P65:P66 P73:P74 P81:P82 P89:P90 P97:P9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7:N18 N25:N26 N33:N34 N41:N42 N49:N50 N57:N58 N65:N66 N73:N74 N81:N82 N89:N90 N97:N98">
    <cfRule type="notContainsBlanks" priority="2" dxfId="2">
      <formula>LEN(TRIM(N17))&gt;0</formula>
    </cfRule>
    <cfRule type="containsBlanks" priority="3" dxfId="1">
      <formula>LEN(TRIM(N17))=0</formula>
    </cfRule>
  </conditionalFormatting>
  <conditionalFormatting sqref="N17:N18 N25:N26 N33:N34 N41:N42 N49:N50 N57:N58 N65:N66 N73:N74 N81:N82 N89:N90 N97:N98">
    <cfRule type="notContainsBlanks" priority="1" dxfId="0">
      <formula>LEN(TRIM(N17))&gt;0</formula>
    </cfRule>
  </conditionalFormatting>
  <dataValidations count="1">
    <dataValidation type="list" showInputMessage="1" showErrorMessage="1" sqref="E45:E60 E65:E67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2016-04-04T11:29:39Z</cp:lastPrinted>
  <dcterms:created xsi:type="dcterms:W3CDTF">2014-03-05T12:43:32Z</dcterms:created>
  <dcterms:modified xsi:type="dcterms:W3CDTF">2016-04-04T11:32:57Z</dcterms:modified>
  <cp:category/>
  <cp:version/>
  <cp:contentType/>
  <cp:contentStatus/>
</cp:coreProperties>
</file>