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potřeby'!$B$1:$P$74</definedName>
  </definedNames>
  <calcPr calcId="145621"/>
</workbook>
</file>

<file path=xl/calcChain.xml><?xml version="1.0" encoding="utf-8"?>
<calcChain xmlns="http://schemas.openxmlformats.org/spreadsheetml/2006/main">
  <c r="O7" i="22" l="1"/>
  <c r="O14" i="22" l="1"/>
  <c r="P14" i="22"/>
  <c r="O15" i="22"/>
  <c r="P15" i="22"/>
  <c r="O16" i="22"/>
  <c r="P16" i="22"/>
  <c r="O17" i="22"/>
  <c r="P17" i="22"/>
  <c r="O18" i="22"/>
  <c r="P18" i="22"/>
  <c r="O19" i="22"/>
  <c r="P19" i="22"/>
  <c r="O20" i="22"/>
  <c r="P20" i="22"/>
  <c r="O21" i="22"/>
  <c r="P21" i="22"/>
  <c r="O22" i="22"/>
  <c r="P22" i="22"/>
  <c r="O23" i="22"/>
  <c r="P23" i="22"/>
  <c r="O24" i="22"/>
  <c r="P24" i="22"/>
  <c r="O25" i="22"/>
  <c r="P25" i="22"/>
  <c r="O26" i="22"/>
  <c r="P26" i="22"/>
  <c r="O27" i="22"/>
  <c r="P27" i="22"/>
  <c r="O28" i="22"/>
  <c r="P28" i="22"/>
  <c r="O29" i="22"/>
  <c r="P29" i="22"/>
  <c r="O30" i="22"/>
  <c r="P30" i="22"/>
  <c r="O31" i="22"/>
  <c r="P31" i="22"/>
  <c r="O32" i="22"/>
  <c r="P32" i="22"/>
  <c r="O33" i="22"/>
  <c r="P33" i="22"/>
  <c r="O34" i="22"/>
  <c r="P34" i="22"/>
  <c r="O35" i="22"/>
  <c r="P35" i="22"/>
  <c r="O36" i="22"/>
  <c r="P36" i="22"/>
  <c r="O37" i="22"/>
  <c r="P37" i="22"/>
  <c r="O38" i="22"/>
  <c r="P38" i="22"/>
  <c r="O39" i="22"/>
  <c r="P39" i="22"/>
  <c r="O40" i="22"/>
  <c r="P40" i="22"/>
  <c r="O41" i="22"/>
  <c r="P41" i="22"/>
  <c r="O42" i="22"/>
  <c r="P42" i="22"/>
  <c r="O43" i="22"/>
  <c r="P43" i="22"/>
  <c r="O44" i="22"/>
  <c r="P44" i="22"/>
  <c r="O45" i="22"/>
  <c r="P45" i="22"/>
  <c r="O46" i="22"/>
  <c r="P46" i="22"/>
  <c r="O47" i="22"/>
  <c r="P47" i="22"/>
  <c r="O48" i="22"/>
  <c r="P48" i="22"/>
  <c r="O49" i="22"/>
  <c r="P49" i="22"/>
  <c r="O50" i="22"/>
  <c r="P50" i="22"/>
  <c r="O51" i="22"/>
  <c r="P51" i="22"/>
  <c r="O52" i="22"/>
  <c r="P52" i="22"/>
  <c r="O53" i="22"/>
  <c r="P53" i="22"/>
  <c r="O54" i="22"/>
  <c r="P54" i="22"/>
  <c r="O55" i="22"/>
  <c r="P55" i="22"/>
  <c r="O56" i="22"/>
  <c r="P56" i="22"/>
  <c r="O57" i="22"/>
  <c r="P57" i="22"/>
  <c r="O58" i="22"/>
  <c r="P58" i="22"/>
  <c r="O59" i="22"/>
  <c r="P59" i="22"/>
  <c r="O60" i="22"/>
  <c r="P60" i="22"/>
  <c r="O61" i="22"/>
  <c r="P61" i="22"/>
  <c r="O62" i="22"/>
  <c r="P62" i="22"/>
  <c r="O63" i="22"/>
  <c r="P63" i="22"/>
  <c r="O64" i="22"/>
  <c r="P64" i="22"/>
  <c r="O65" i="22"/>
  <c r="P65" i="22"/>
  <c r="O66" i="22"/>
  <c r="P66" i="22"/>
  <c r="O67" i="22"/>
  <c r="P67" i="22"/>
  <c r="O68" i="22"/>
  <c r="P68" i="22"/>
  <c r="O69" i="22"/>
  <c r="P69" i="22"/>
  <c r="O70" i="22"/>
  <c r="P70" i="22"/>
  <c r="O71" i="22"/>
  <c r="P71" i="22"/>
  <c r="P13" i="22"/>
  <c r="O13" i="22"/>
  <c r="P12" i="22"/>
  <c r="O12" i="22"/>
  <c r="P11" i="22"/>
  <c r="O11" i="22"/>
  <c r="P10" i="22"/>
  <c r="O10" i="22"/>
  <c r="O9" i="22"/>
  <c r="O8" i="22"/>
  <c r="P9" i="22"/>
  <c r="P8" i="22"/>
  <c r="P7" i="22"/>
  <c r="L71" i="22" l="1"/>
  <c r="L70" i="22"/>
  <c r="M66" i="22"/>
  <c r="M67" i="22"/>
  <c r="M68" i="22"/>
  <c r="M69" i="22"/>
  <c r="M65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41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7" i="22"/>
  <c r="J69" i="22" l="1"/>
  <c r="K69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70" i="22"/>
  <c r="K70" i="22"/>
  <c r="J71" i="22"/>
  <c r="K71" i="22"/>
  <c r="J8" i="22" l="1"/>
  <c r="K8" i="22"/>
  <c r="J9" i="22"/>
  <c r="K9" i="22"/>
  <c r="J10" i="22"/>
  <c r="K10" i="22"/>
  <c r="J11" i="22"/>
  <c r="K11" i="22"/>
  <c r="J12" i="22"/>
  <c r="K12" i="22"/>
  <c r="J13" i="22"/>
  <c r="K13" i="22"/>
  <c r="J14" i="22"/>
  <c r="K14" i="22"/>
  <c r="J15" i="22"/>
  <c r="K15" i="22"/>
  <c r="K7" i="22"/>
  <c r="J7" i="22"/>
  <c r="L74" i="22" l="1"/>
  <c r="M74" i="22"/>
  <c r="N74" i="22" l="1"/>
</calcChain>
</file>

<file path=xl/sharedStrings.xml><?xml version="1.0" encoding="utf-8"?>
<sst xmlns="http://schemas.openxmlformats.org/spreadsheetml/2006/main" count="242" uniqueCount="148">
  <si>
    <t>Množství</t>
  </si>
  <si>
    <t>Položka</t>
  </si>
  <si>
    <t>[DOPLNÍ UCHAZEČ]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</si>
  <si>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</si>
  <si>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</si>
  <si>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</si>
  <si>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</si>
  <si>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</si>
  <si>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</si>
  <si>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  <scheme val="minor"/>
      </rPr>
      <t>(ulice,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</si>
  <si>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</si>
  <si>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</si>
  <si>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</si>
  <si>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</si>
  <si>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</si>
  <si>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</si>
  <si>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>(počet MJ x předpokládaná cena)</t>
    </r>
  </si>
  <si>
    <t>Obálka PVC se zipem A5 - čirá</t>
  </si>
  <si>
    <t>ks</t>
  </si>
  <si>
    <t>materiál PVC , s plastovým zipem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</si>
  <si>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</si>
  <si>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</si>
  <si>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A4 - 7,5 cm - modrý</t>
  </si>
  <si>
    <t xml:space="preserve"> vnějšek plast, vnitřek hladký papír.</t>
  </si>
  <si>
    <t>Pořadač pákový A4 - 7,5 cm - zelený</t>
  </si>
  <si>
    <t>Pořadač pákový A4 - 7,5 cm - červený</t>
  </si>
  <si>
    <t>Desky odkládací A4, 3 klopy, prešpán - modrá</t>
  </si>
  <si>
    <t xml:space="preserve"> pro vkládání dokumentů do velikosti A4, prešpán.</t>
  </si>
  <si>
    <t>Euroobal A4 - hladký</t>
  </si>
  <si>
    <t>bal</t>
  </si>
  <si>
    <t>čiré, min. 45 mic., balení 100 ks.</t>
  </si>
  <si>
    <t xml:space="preserve">Euroobal A4 - klopa </t>
  </si>
  <si>
    <t>čiré, obal otevřený z boční strany s klopou, polypropylen, euroděrování, min. 100 mic., balení 10 ks.</t>
  </si>
  <si>
    <t>Samolepící záložky 12 x 45 mm  - 8 x neon</t>
  </si>
  <si>
    <t>popisovatelné proužky, plastové, možnost opakované aplikace, neslepují se a nekroutí, 8 neon.barev x 25ks.</t>
  </si>
  <si>
    <t>Lepicí tyčinka  min. 40g</t>
  </si>
  <si>
    <t>Vhodné na papír, karton, nevysychá, neobsahuje rozpouštědla.</t>
  </si>
  <si>
    <t>Sešívačka velkokapacitní min. 70 listů</t>
  </si>
  <si>
    <t>velkokapacitní sešívačka, sešití min 70 listů, spojovače 24/6, 23/8, 24/8, , 23/13.</t>
  </si>
  <si>
    <t>Spojovače 23/13</t>
  </si>
  <si>
    <t>s vysoce kvalitní pozinkované spojovače, min.1000 ks v balení.</t>
  </si>
  <si>
    <t>Spony aktové 50</t>
  </si>
  <si>
    <t>rozměr 50mm, pozinkované , lesklé, min. 75ks v balení.</t>
  </si>
  <si>
    <t>Klip kovový 25</t>
  </si>
  <si>
    <t xml:space="preserve">kovové, mnohonásobně použitelné, 12 ks v balení. </t>
  </si>
  <si>
    <t xml:space="preserve">Motouz trikolora </t>
  </si>
  <si>
    <t>min 40 g, pro kancelář i domácnost.</t>
  </si>
  <si>
    <t>Univerzitní 22, Plzeň, UU 207</t>
  </si>
  <si>
    <t>PS NVZ Růžičková, tel:37763 1311</t>
  </si>
  <si>
    <t>Archivační krabice na dokumenty A4 
(š 4,5 - 6 cm)</t>
  </si>
  <si>
    <t>kartonová krabice pro dlouhodobé skladování dokumentů  formátu A4, šíře hřbetu 4,5 - 6 cm, možnost uložení ve skupinovém boxu, rozměr cca 330x260x50 mm.</t>
  </si>
  <si>
    <t>Blok lepený barevný - špalík 8-9 x 8-9 cm</t>
  </si>
  <si>
    <t>slepený špalíček barevných papírů.</t>
  </si>
  <si>
    <t>Samolepící záložky 20 x 50 mm - 4 barvy</t>
  </si>
  <si>
    <t>možnost mnohonásobné aplikace, po odlepení nezanechávají žádnou stopu, 4 x 50 listů.</t>
  </si>
  <si>
    <t>Blok A5 horní spirála, čtvereček</t>
  </si>
  <si>
    <t>min.40 listů, horní vinutá spirála, papír bezdřevý, bělený</t>
  </si>
  <si>
    <t xml:space="preserve">Karton kreslící barevný A4 180g - mix 5 barev </t>
  </si>
  <si>
    <t>barevný karton, 50 archů v balení.</t>
  </si>
  <si>
    <t>Obálky C6 114 x 162 mm</t>
  </si>
  <si>
    <t>samolepící, 1 bal/ 50ks</t>
  </si>
  <si>
    <t>Lepicí páska s odvíječem lepenky 19mm</t>
  </si>
  <si>
    <t>čirá páska, šíře 19 mm, návin min 30 m, odvíječ s kovovým nožem.</t>
  </si>
  <si>
    <t>Lepicí tyčinka  min. 20g</t>
  </si>
  <si>
    <t>Vhodné na  papír, karton, nevysychá, neobsahuje rozpouštědla.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</si>
  <si>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</si>
  <si>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</si>
  <si>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</si>
  <si>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Fix, liner 0,4 mm sada 6 ks</t>
  </si>
  <si>
    <t>sada</t>
  </si>
  <si>
    <t xml:space="preserve">jemný inkoustový liner, vhodný pro rýsování, inkoust na vodní bázi, sada 6 barev </t>
  </si>
  <si>
    <t>Zvýrazňovač 1-4 mm - sada 6ks</t>
  </si>
  <si>
    <t>klínový hrot, šíře stopy 1-4 mm, ventilační uzávěr , vhodný i na faxový papír. 6 ks v balení.</t>
  </si>
  <si>
    <t>Připínáčky  pro nástěnky (špulky)</t>
  </si>
  <si>
    <t>připínáčky s barevnou plastovou hlavou "špulka" ,mix barev, min.100ks v balení.</t>
  </si>
  <si>
    <t>Děrovačka - min.20 listů</t>
  </si>
  <si>
    <t>s bočním raménkem pro nastavení formátu, s ukazatelem středu,rozteč děr 8cm, kapac. děrování min.20 listů současně.</t>
  </si>
  <si>
    <t>Sešívačka min.20listů</t>
  </si>
  <si>
    <t>sešití min.20 listů, spojovače 24/6, celokovová nebo kovová + pevný plast.</t>
  </si>
  <si>
    <t xml:space="preserve">Spojovače 24/6  </t>
  </si>
  <si>
    <t xml:space="preserve"> vysoce kvalitní pozinkované spojovače, min.1000 ks v balení.</t>
  </si>
  <si>
    <t>Nůžky celokovové - 20 cm</t>
  </si>
  <si>
    <t>celokovové provedení, čepele spojuje kovový šroub, řezné plochy speciálně upraveny pro snadný a precizní střih.</t>
  </si>
  <si>
    <t>Pravítko 20cm</t>
  </si>
  <si>
    <t xml:space="preserve"> transparentní.</t>
  </si>
  <si>
    <t>Ing. Petr Janeček, 377 63 3317</t>
  </si>
  <si>
    <t>Univerzitní 22, Plzeň, UK 522</t>
  </si>
  <si>
    <t>obálka bublinková</t>
  </si>
  <si>
    <t>Bublinková obálka, 90 g, vnitřní rozměr: 235 × 340 mm, vnější rozměr: 260 × 350 mm</t>
  </si>
  <si>
    <t>KME - pí Nocarová, tel:37763 2301</t>
  </si>
  <si>
    <t>Technická 8,Plzeň</t>
  </si>
  <si>
    <t xml:space="preserve">Pořadač pákový A4 - 5 cm, prešpán - mix 4barev </t>
  </si>
  <si>
    <t>Pořadač pákový A4 - 7,5 cm - modrý - mix 4barev</t>
  </si>
  <si>
    <t>Lepicí páska 50mm x 66m transparentní</t>
  </si>
  <si>
    <t>kvalitní lepicí páska průhledná.</t>
  </si>
  <si>
    <t>PS NVZ Ottová, tel:37763 1332</t>
  </si>
  <si>
    <t>Univerzitní 22,Plzeň</t>
  </si>
  <si>
    <t>Obaly "L" A4 - čirá</t>
  </si>
  <si>
    <t>nezávěsné hladké PVC obaly, vkládání na šířku i na výšku, min. 150 mic, 10 ks v balení.</t>
  </si>
  <si>
    <t>Desky přední pro kroužkovou vazbu - čiré</t>
  </si>
  <si>
    <t>průhledné čiré krycí desky min. 200 mic, přední strana, formát A4, 100ks/bal</t>
  </si>
  <si>
    <t>Desky zadní pro kroužkovou vazbu - červené</t>
  </si>
  <si>
    <t>obálky pro kroužkovou perfovazbu, formát A4, karton 250 g, povrchová úprava imitace kůže , 100 ks v balení.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</si>
  <si>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</si>
  <si>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</si>
  <si>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 xerox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</si>
  <si>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</si>
  <si>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páska 38mm x 66m transparentní</t>
  </si>
  <si>
    <t xml:space="preserve">Lepící páska do stolních odvíječů - náplň 19mm </t>
  </si>
  <si>
    <t>Transparentní lepicí páska vhodná do stolních odvíječů, šíře19 mm, návin min 30m.</t>
  </si>
  <si>
    <t xml:space="preserve">Samolepicí etikety  210x297 mm </t>
  </si>
  <si>
    <t>1 etiketa / arch, archy formátu A4 , pro tisk v kopírkách, laserových a inkoustových tiskárnách. 100listů/ bal.</t>
  </si>
  <si>
    <t xml:space="preserve">Samolepící etikety laser 105x41 </t>
  </si>
  <si>
    <t>archy formátu A4 , pro tisk v kopírkách, laserových a inkoustových tiskárnách. 100listů/ bal.</t>
  </si>
  <si>
    <t>Samolepící etikety laser 105x42,3</t>
  </si>
  <si>
    <t>Bublinková fólie  šíře 1m-délka 50m</t>
  </si>
  <si>
    <t>Bublinková fólie  šíře 1m-délka 50m nebo 100m</t>
  </si>
  <si>
    <t>Bublinková fólie  šíře 1,5m-délka 50m</t>
  </si>
  <si>
    <t>Bublinková fólie  šíře 1,5m-délka 50m nebo 100m</t>
  </si>
  <si>
    <t>Univerzitní 28, Plzeň</t>
  </si>
  <si>
    <t>FUD - K.Parisis, tel:37763 6801</t>
  </si>
  <si>
    <t>Fixační folie čirá 0,5 m - 2,4 kg</t>
  </si>
  <si>
    <t>min. 23mic, vhodná k balení větších předmětů, balíků a palet.</t>
  </si>
  <si>
    <t>Archivační krabice na dokumenty A4 
(š 9-11,5 cm)</t>
  </si>
  <si>
    <t>kartonová krabice pro dlouhodobé skladování dokumentů  formátu A4, šíře hřbetu 9 -11,5 cm, možnost uložení ve skupinovém boxu, cca 330x260x110 mm.</t>
  </si>
  <si>
    <t>Lepicí tyčinka min. 40 g</t>
  </si>
  <si>
    <t>Popisovač lihový 1 mm - černý</t>
  </si>
  <si>
    <t>voděodolný, otěruvzdorný inkoust, vláknový hrot, ergonomický úchop, šíře stopy 1 mm, ventilační uzávěry, na fólie, filmy, sklo, plasty.</t>
  </si>
  <si>
    <t>Spisové desky s tkanicemi</t>
  </si>
  <si>
    <t xml:space="preserve">formát A4,  lepenka potažená papírem.  </t>
  </si>
  <si>
    <t>Univerzitní 8, č. dv. 111, Plzeň</t>
  </si>
  <si>
    <t>OLP - I.Zelenková, tel: 37763 1204</t>
  </si>
  <si>
    <t>bílá magnetická tabule</t>
  </si>
  <si>
    <t>bílá magnetická tabule, popisovatelná, závěsná na stěnu, hliníkový rám, rozměry (80-100)x(180-200) cm</t>
  </si>
  <si>
    <t>bílá magnetická tabule, popisovatelná, závěsná na stěnu, hliníkový rám, rozměry (80-100)x(cca 120) cm</t>
  </si>
  <si>
    <t>KME, Technická 8, Plzeň</t>
  </si>
  <si>
    <t>KME - Ing. Vacek, tel:37763 2303, příp. J. Nocarová, -2301</t>
  </si>
  <si>
    <t>samostatná faktura</t>
  </si>
  <si>
    <r>
      <t xml:space="preserve"> vnějšek plast, vnitřek hladký papír.</t>
    </r>
    <r>
      <rPr>
        <b/>
        <sz val="12"/>
        <rFont val="Calibri"/>
        <family val="2"/>
        <charset val="238"/>
      </rPr>
      <t>/</t>
    </r>
    <r>
      <rPr>
        <b/>
        <sz val="12"/>
        <color rgb="FFFF0000"/>
        <rFont val="Calibri"/>
        <family val="2"/>
        <charset val="238"/>
      </rPr>
      <t>NE černé</t>
    </r>
    <r>
      <rPr>
        <sz val="10"/>
        <color indexed="8"/>
        <rFont val="Calibri"/>
        <family val="2"/>
        <charset val="238"/>
      </rPr>
      <t>/</t>
    </r>
  </si>
  <si>
    <r>
      <t>karton z vnější strany potažený prešpánem, z vnitřní strany hladký papír, uzavírací kroužky proti náhodnému otevření, kovová ochranná lišta pro delší životnost, hřbetní kroužek.</t>
    </r>
    <r>
      <rPr>
        <b/>
        <sz val="12"/>
        <color indexed="8"/>
        <rFont val="Calibri"/>
        <family val="2"/>
        <charset val="238"/>
      </rPr>
      <t>/</t>
    </r>
    <r>
      <rPr>
        <b/>
        <sz val="12"/>
        <color rgb="FFFF0000"/>
        <rFont val="Calibri"/>
        <family val="2"/>
        <charset val="238"/>
      </rPr>
      <t>NE černé</t>
    </r>
    <r>
      <rPr>
        <b/>
        <sz val="12"/>
        <color theme="1"/>
        <rFont val="Calibri"/>
        <family val="2"/>
        <charset val="238"/>
      </rPr>
      <t>/</t>
    </r>
  </si>
  <si>
    <t xml:space="preserve">Název </t>
  </si>
  <si>
    <t>Měrná jednotka [MJ]</t>
  </si>
  <si>
    <t>Popis</t>
  </si>
  <si>
    <t>Fakturace</t>
  </si>
  <si>
    <t>Požadavek Zadavatele:  Sloupec označený textem:</t>
  </si>
  <si>
    <r>
      <t xml:space="preserve">Uchazeč doplní do jednotlivých prázdných žlutě podbarvených buněk požadované hodnoty </t>
    </r>
    <r>
      <rPr>
        <sz val="11"/>
        <color theme="1"/>
        <rFont val="Calibri"/>
        <family val="2"/>
        <charset val="238"/>
      </rPr>
      <t>[</t>
    </r>
    <r>
      <rPr>
        <sz val="11"/>
        <color theme="1"/>
        <rFont val="Calibri"/>
        <family val="2"/>
        <charset val="238"/>
        <scheme val="minor"/>
      </rPr>
      <t>jednotkové ceny</t>
    </r>
    <r>
      <rPr>
        <sz val="11"/>
        <color theme="1"/>
        <rFont val="Calibri"/>
        <family val="2"/>
        <charset val="238"/>
      </rPr>
      <t>]</t>
    </r>
    <r>
      <rPr>
        <sz val="11"/>
        <color theme="1"/>
        <rFont val="Calibri"/>
        <family val="2"/>
        <charset val="238"/>
        <scheme val="minor"/>
      </rPr>
      <t xml:space="preserve">. (Po vyplnění textu se každá jednotlivá buňka podbarví zelenou barvou). </t>
    </r>
  </si>
  <si>
    <t>Priloha_c._1_Kupni_smlouvy_technicka_specifikace_KP-028-2016</t>
  </si>
  <si>
    <t>Kancelářské potřeby 028 -  2016 (KP - 028 - 2016)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</si>
</sst>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AE7F6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16" fillId="0" borderId="0"/>
    <xf numFmtId="0" fontId="11" fillId="0" borderId="0"/>
  </cellStyleXfs>
  <cellXfs count="11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2" borderId="1" xfId="0" applyFill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right" vertical="center" indent="1"/>
    </xf>
    <xf numFmtId="0" fontId="0" fillId="0" borderId="0" xfId="0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8" fillId="0" borderId="0" xfId="0" applyNumberFormat="1" applyFont="1" applyFill="1" applyAlignment="1" applyProtection="1">
      <alignment vertical="center" wrapText="1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49" fontId="3" fillId="3" borderId="4" xfId="0" applyNumberFormat="1" applyFont="1" applyFill="1" applyBorder="1" applyAlignment="1" applyProtection="1">
      <alignment horizontal="center" vertical="center" wrapText="1"/>
    </xf>
    <xf numFmtId="49" fontId="3" fillId="3" borderId="3" xfId="0" applyNumberFormat="1" applyFont="1" applyFill="1" applyBorder="1" applyAlignment="1" applyProtection="1">
      <alignment horizontal="center" vertical="center" wrapText="1"/>
    </xf>
    <xf numFmtId="49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1" fillId="0" borderId="2" xfId="1" applyNumberFormat="1" applyFont="1" applyFill="1" applyBorder="1" applyAlignment="1" applyProtection="1">
      <alignment vertical="center" wrapText="1"/>
    </xf>
    <xf numFmtId="0" fontId="11" fillId="0" borderId="10" xfId="1" applyNumberFormat="1" applyFont="1" applyFill="1" applyBorder="1" applyAlignment="1" applyProtection="1">
      <alignment vertical="center" wrapText="1"/>
    </xf>
    <xf numFmtId="0" fontId="11" fillId="0" borderId="7" xfId="1" applyNumberFormat="1" applyFont="1" applyFill="1" applyBorder="1" applyAlignment="1" applyProtection="1">
      <alignment vertical="center" wrapText="1"/>
    </xf>
    <xf numFmtId="0" fontId="15" fillId="0" borderId="2" xfId="2" applyNumberFormat="1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Border="1" applyProtection="1"/>
    <xf numFmtId="164" fontId="0" fillId="0" borderId="0" xfId="0" applyNumberFormat="1" applyBorder="1" applyAlignment="1" applyProtection="1">
      <alignment vertical="center"/>
    </xf>
    <xf numFmtId="2" fontId="0" fillId="0" borderId="6" xfId="0" applyNumberFormat="1" applyFill="1" applyBorder="1" applyAlignment="1" applyProtection="1">
      <alignment horizontal="center" vertical="center" wrapText="1"/>
    </xf>
    <xf numFmtId="1" fontId="12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vertical="center"/>
    </xf>
    <xf numFmtId="44" fontId="15" fillId="0" borderId="2" xfId="0" applyNumberFormat="1" applyFont="1" applyFill="1" applyBorder="1" applyAlignment="1" applyProtection="1">
      <alignment horizontal="center" vertical="center"/>
    </xf>
    <xf numFmtId="2" fontId="0" fillId="0" borderId="8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2" fontId="0" fillId="0" borderId="9" xfId="0" applyNumberFormat="1" applyFill="1" applyBorder="1" applyAlignment="1" applyProtection="1">
      <alignment horizontal="center" vertical="center" wrapText="1"/>
    </xf>
    <xf numFmtId="1" fontId="12" fillId="0" borderId="10" xfId="0" applyNumberFormat="1" applyFont="1" applyFill="1" applyBorder="1" applyAlignment="1" applyProtection="1">
      <alignment horizontal="center" vertical="center" wrapText="1"/>
    </xf>
    <xf numFmtId="0" fontId="13" fillId="0" borderId="10" xfId="1" applyFont="1" applyFill="1" applyBorder="1" applyAlignment="1" applyProtection="1">
      <alignment horizontal="center" vertical="center"/>
    </xf>
    <xf numFmtId="44" fontId="4" fillId="0" borderId="1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2" fontId="0" fillId="0" borderId="11" xfId="0" applyNumberFormat="1" applyFill="1" applyBorder="1" applyAlignment="1" applyProtection="1">
      <alignment horizontal="center" vertical="center" wrapText="1"/>
    </xf>
    <xf numFmtId="1" fontId="12" fillId="0" borderId="7" xfId="0" applyNumberFormat="1" applyFont="1" applyFill="1" applyBorder="1" applyAlignment="1" applyProtection="1">
      <alignment horizontal="center" vertical="center" wrapText="1"/>
    </xf>
    <xf numFmtId="0" fontId="13" fillId="0" borderId="7" xfId="1" applyFont="1" applyFill="1" applyBorder="1" applyAlignment="1" applyProtection="1">
      <alignment horizontal="center" vertical="center"/>
    </xf>
    <xf numFmtId="44" fontId="15" fillId="0" borderId="7" xfId="0" applyNumberFormat="1" applyFont="1" applyFill="1" applyBorder="1" applyAlignment="1" applyProtection="1">
      <alignment horizontal="center" vertical="center"/>
    </xf>
    <xf numFmtId="2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11" fillId="0" borderId="4" xfId="3" applyFill="1" applyBorder="1" applyAlignment="1" applyProtection="1">
      <alignment horizontal="center" vertical="top" wrapText="1"/>
    </xf>
    <xf numFmtId="0" fontId="11" fillId="0" borderId="16" xfId="3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vertical="center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17" xfId="0" applyFont="1" applyFill="1" applyBorder="1" applyAlignment="1" applyProtection="1">
      <alignment horizontal="left" vertical="center" wrapText="1"/>
    </xf>
    <xf numFmtId="0" fontId="0" fillId="2" borderId="18" xfId="0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49" fontId="0" fillId="0" borderId="20" xfId="0" applyNumberFormat="1" applyFill="1" applyBorder="1" applyAlignment="1" applyProtection="1">
      <alignment horizontal="left" vertical="center"/>
    </xf>
    <xf numFmtId="49" fontId="0" fillId="0" borderId="0" xfId="0" applyNumberForma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49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</cellXfs>
  <cellStyles count="4">
    <cellStyle name="Excel Built-in Normal" xfId="3"/>
    <cellStyle name="Normální" xfId="0" builtinId="0"/>
    <cellStyle name="normální 2" xfId="2"/>
    <cellStyle name="normální 3" xfId="1"/>
  </cellStyles>
  <dxfs count="39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AE7F6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9349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8646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1316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1494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912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4948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209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209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209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209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9347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4948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4948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209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209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209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211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9349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18627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2771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6308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84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85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91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92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2770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100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105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113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3586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82</xdr:row>
      <xdr:rowOff>2430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2771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2771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85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5652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72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91440</xdr:colOff>
      <xdr:row>75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18627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2770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65888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5652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63905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404912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171600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320617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4928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5652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63905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404912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171600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320617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171600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320617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19530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4674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63905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4928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5652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63905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404912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171600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320617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171600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320617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4928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5652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63905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404912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2770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4928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5652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63905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404912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171600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320617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404912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191045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171600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76</xdr:row>
      <xdr:rowOff>320617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19530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24268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6308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2770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80</xdr:row>
      <xdr:rowOff>12998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4928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2771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5652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192389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72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85</xdr:row>
      <xdr:rowOff>28623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36693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13384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2770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120257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4928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5651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5652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63905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866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84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85</xdr:row>
      <xdr:rowOff>2770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87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89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91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92</xdr:row>
      <xdr:rowOff>2770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98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2770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100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105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106</xdr:row>
      <xdr:rowOff>2770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113</xdr:row>
      <xdr:rowOff>2770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2770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2770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2770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2770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85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83</xdr:row>
      <xdr:rowOff>2770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2770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2770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2770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2770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2770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2770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866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2770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2770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86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88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2770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84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2770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2770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85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84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82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82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82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82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82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82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82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82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82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82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82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82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82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82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7668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1362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4084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4082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7666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1904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1904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2401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7668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4083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4083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4083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16946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4083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4083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16946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4083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81</xdr:row>
      <xdr:rowOff>1905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195543</xdr:colOff>
      <xdr:row>75</xdr:row>
      <xdr:rowOff>4610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112395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112395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2754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103142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112395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2754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103142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2754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103142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12246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112395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2754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103142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112395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2754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103142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112395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2754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103142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112395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2754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78</xdr:row>
      <xdr:rowOff>103142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12246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22587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82</xdr:row>
      <xdr:rowOff>5714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4610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75</xdr:row>
      <xdr:rowOff>1905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112395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74</xdr:row>
      <xdr:rowOff>3809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28849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11703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1905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1906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12</xdr:col>
      <xdr:colOff>918881</xdr:colOff>
      <xdr:row>75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74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74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74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74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74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74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74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74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74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74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74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76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3</xdr:row>
      <xdr:rowOff>0</xdr:rowOff>
    </xdr:from>
    <xdr:to>
      <xdr:col>16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201706</xdr:rowOff>
    </xdr:to>
    <xdr:pic>
      <xdr:nvPicPr>
        <xdr:cNvPr id="33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201706</xdr:rowOff>
    </xdr:to>
    <xdr:pic>
      <xdr:nvPicPr>
        <xdr:cNvPr id="33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179294</xdr:rowOff>
    </xdr:to>
    <xdr:pic>
      <xdr:nvPicPr>
        <xdr:cNvPr id="3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182879</xdr:rowOff>
    </xdr:to>
    <xdr:pic>
      <xdr:nvPicPr>
        <xdr:cNvPr id="3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201706</xdr:rowOff>
    </xdr:to>
    <xdr:pic>
      <xdr:nvPicPr>
        <xdr:cNvPr id="3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201706</xdr:rowOff>
    </xdr:to>
    <xdr:pic>
      <xdr:nvPicPr>
        <xdr:cNvPr id="3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201706</xdr:rowOff>
    </xdr:to>
    <xdr:pic>
      <xdr:nvPicPr>
        <xdr:cNvPr id="3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7497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8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91440</xdr:colOff>
      <xdr:row>69</xdr:row>
      <xdr:rowOff>182880</xdr:rowOff>
    </xdr:to>
    <xdr:pic>
      <xdr:nvPicPr>
        <xdr:cNvPr id="339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3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3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3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3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3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3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604938</xdr:rowOff>
    </xdr:to>
    <xdr:pic>
      <xdr:nvPicPr>
        <xdr:cNvPr id="340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7954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4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392356</xdr:rowOff>
    </xdr:to>
    <xdr:pic>
      <xdr:nvPicPr>
        <xdr:cNvPr id="34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4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604938</xdr:rowOff>
    </xdr:to>
    <xdr:pic>
      <xdr:nvPicPr>
        <xdr:cNvPr id="34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7954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4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392356</xdr:rowOff>
    </xdr:to>
    <xdr:pic>
      <xdr:nvPicPr>
        <xdr:cNvPr id="34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43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3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392356</xdr:rowOff>
    </xdr:to>
    <xdr:pic>
      <xdr:nvPicPr>
        <xdr:cNvPr id="34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4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604938</xdr:rowOff>
    </xdr:to>
    <xdr:pic>
      <xdr:nvPicPr>
        <xdr:cNvPr id="34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7954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4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392356</xdr:rowOff>
    </xdr:to>
    <xdr:pic>
      <xdr:nvPicPr>
        <xdr:cNvPr id="34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5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392356</xdr:rowOff>
    </xdr:to>
    <xdr:pic>
      <xdr:nvPicPr>
        <xdr:cNvPr id="34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4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604938</xdr:rowOff>
    </xdr:to>
    <xdr:pic>
      <xdr:nvPicPr>
        <xdr:cNvPr id="34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7954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4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4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604938</xdr:rowOff>
    </xdr:to>
    <xdr:pic>
      <xdr:nvPicPr>
        <xdr:cNvPr id="34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7954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4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392356</xdr:rowOff>
    </xdr:to>
    <xdr:pic>
      <xdr:nvPicPr>
        <xdr:cNvPr id="34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4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4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4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5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5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5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5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5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5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5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182880</xdr:rowOff>
    </xdr:to>
    <xdr:pic>
      <xdr:nvPicPr>
        <xdr:cNvPr id="35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604938</xdr:rowOff>
    </xdr:to>
    <xdr:pic>
      <xdr:nvPicPr>
        <xdr:cNvPr id="350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7954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391071</xdr:rowOff>
    </xdr:to>
    <xdr:pic>
      <xdr:nvPicPr>
        <xdr:cNvPr id="35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15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5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392356</xdr:rowOff>
    </xdr:to>
    <xdr:pic>
      <xdr:nvPicPr>
        <xdr:cNvPr id="351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201706</xdr:rowOff>
    </xdr:to>
    <xdr:pic>
      <xdr:nvPicPr>
        <xdr:cNvPr id="35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201706</xdr:rowOff>
    </xdr:to>
    <xdr:pic>
      <xdr:nvPicPr>
        <xdr:cNvPr id="35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201706</xdr:rowOff>
    </xdr:to>
    <xdr:pic>
      <xdr:nvPicPr>
        <xdr:cNvPr id="35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392415</xdr:rowOff>
    </xdr:to>
    <xdr:pic>
      <xdr:nvPicPr>
        <xdr:cNvPr id="35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58291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378596</xdr:rowOff>
    </xdr:to>
    <xdr:pic>
      <xdr:nvPicPr>
        <xdr:cNvPr id="35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74975" y="3486150"/>
          <a:ext cx="190500" cy="378596"/>
        </a:xfrm>
        <a:prstGeom prst="rect">
          <a:avLst/>
        </a:prstGeom>
        <a:noFill/>
      </xdr:spPr>
    </xdr:pic>
    <xdr:clientData/>
  </xdr:twoCellAnchor>
  <xdr:oneCellAnchor>
    <xdr:from>
      <xdr:col>16</xdr:col>
      <xdr:colOff>0</xdr:colOff>
      <xdr:row>0</xdr:row>
      <xdr:rowOff>0</xdr:rowOff>
    </xdr:from>
    <xdr:ext cx="91440" cy="182880"/>
    <xdr:pic>
      <xdr:nvPicPr>
        <xdr:cNvPr id="35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8128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4000"/>
    <xdr:pic>
      <xdr:nvPicPr>
        <xdr:cNvPr id="351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812800"/>
          <a:ext cx="190500" cy="25400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5467"/>
    <xdr:pic>
      <xdr:nvPicPr>
        <xdr:cNvPr id="3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558800"/>
          <a:ext cx="190500" cy="25546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5467"/>
    <xdr:pic>
      <xdr:nvPicPr>
        <xdr:cNvPr id="3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558800"/>
          <a:ext cx="190500" cy="25546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4000"/>
    <xdr:pic>
      <xdr:nvPicPr>
        <xdr:cNvPr id="35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812800"/>
          <a:ext cx="190500" cy="25400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5467"/>
    <xdr:pic>
      <xdr:nvPicPr>
        <xdr:cNvPr id="35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558800"/>
          <a:ext cx="190500" cy="25546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5467"/>
    <xdr:pic>
      <xdr:nvPicPr>
        <xdr:cNvPr id="352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558800"/>
          <a:ext cx="190500" cy="25546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5467"/>
    <xdr:pic>
      <xdr:nvPicPr>
        <xdr:cNvPr id="3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558800"/>
          <a:ext cx="190500" cy="25546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4000"/>
    <xdr:pic>
      <xdr:nvPicPr>
        <xdr:cNvPr id="352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812800"/>
          <a:ext cx="190500" cy="25400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4000"/>
    <xdr:pic>
      <xdr:nvPicPr>
        <xdr:cNvPr id="352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812800"/>
          <a:ext cx="190500" cy="25400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5467"/>
    <xdr:pic>
      <xdr:nvPicPr>
        <xdr:cNvPr id="352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558800"/>
          <a:ext cx="190500" cy="25546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5467"/>
    <xdr:pic>
      <xdr:nvPicPr>
        <xdr:cNvPr id="352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558800"/>
          <a:ext cx="190500" cy="25546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5467"/>
    <xdr:pic>
      <xdr:nvPicPr>
        <xdr:cNvPr id="35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558800"/>
          <a:ext cx="190500" cy="25546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4991"/>
    <xdr:pic>
      <xdr:nvPicPr>
        <xdr:cNvPr id="35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558800"/>
          <a:ext cx="190500" cy="25499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4000"/>
    <xdr:pic>
      <xdr:nvPicPr>
        <xdr:cNvPr id="35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812800"/>
          <a:ext cx="190500" cy="25400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4000"/>
    <xdr:pic>
      <xdr:nvPicPr>
        <xdr:cNvPr id="35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812800"/>
          <a:ext cx="190500" cy="25400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5467"/>
    <xdr:pic>
      <xdr:nvPicPr>
        <xdr:cNvPr id="35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558800"/>
          <a:ext cx="190500" cy="25546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5467"/>
    <xdr:pic>
      <xdr:nvPicPr>
        <xdr:cNvPr id="35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558800"/>
          <a:ext cx="190500" cy="25546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0</xdr:row>
      <xdr:rowOff>0</xdr:rowOff>
    </xdr:from>
    <xdr:ext cx="190500" cy="254000"/>
    <xdr:pic>
      <xdr:nvPicPr>
        <xdr:cNvPr id="35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86600" y="812800"/>
          <a:ext cx="190500" cy="25400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4"/>
  <sheetViews>
    <sheetView showGridLines="0" tabSelected="1" zoomScaleNormal="100" workbookViewId="0">
      <selection activeCell="N68" sqref="N68:N71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3" customWidth="1"/>
    <col min="5" max="5" width="9" style="4" customWidth="1"/>
    <col min="6" max="6" width="61" style="2" customWidth="1"/>
    <col min="7" max="7" width="23.5546875" style="2" customWidth="1"/>
    <col min="8" max="8" width="18.5546875" style="1" customWidth="1"/>
    <col min="9" max="9" width="22.109375" style="2" customWidth="1"/>
    <col min="10" max="11" width="22.109375" style="2" hidden="1" customWidth="1"/>
    <col min="12" max="12" width="19.88671875" style="2" hidden="1" customWidth="1"/>
    <col min="13" max="13" width="20.88671875" style="1" customWidth="1"/>
    <col min="14" max="14" width="18.44140625" style="1" customWidth="1"/>
    <col min="15" max="15" width="21" style="1" customWidth="1"/>
    <col min="16" max="16" width="19.44140625" style="1" customWidth="1"/>
    <col min="17" max="16384" width="8.88671875" style="1"/>
  </cols>
  <sheetData>
    <row r="1" spans="1:18" ht="24.6" customHeight="1" x14ac:dyDescent="0.3">
      <c r="B1" s="95" t="s">
        <v>147</v>
      </c>
      <c r="C1" s="95"/>
      <c r="D1" s="95"/>
      <c r="E1" s="95"/>
      <c r="H1" s="2"/>
      <c r="I1" s="1"/>
      <c r="J1" s="1"/>
      <c r="M1" s="35"/>
      <c r="N1" s="35"/>
      <c r="O1" s="35"/>
      <c r="P1" s="34" t="s">
        <v>146</v>
      </c>
    </row>
    <row r="2" spans="1:18" ht="18.75" customHeight="1" x14ac:dyDescent="0.3">
      <c r="C2" s="32"/>
      <c r="D2" s="8"/>
      <c r="E2" s="11"/>
      <c r="G2" s="1"/>
      <c r="H2" s="33"/>
      <c r="I2" s="1"/>
      <c r="J2" s="1"/>
      <c r="M2" s="102"/>
      <c r="N2" s="102"/>
      <c r="O2" s="102"/>
      <c r="P2" s="102"/>
      <c r="Q2" s="7"/>
      <c r="R2" s="7"/>
    </row>
    <row r="3" spans="1:18" ht="19.95" customHeight="1" x14ac:dyDescent="0.3">
      <c r="B3" s="96" t="s">
        <v>144</v>
      </c>
      <c r="C3" s="97"/>
      <c r="D3" s="98" t="s">
        <v>2</v>
      </c>
      <c r="E3" s="99"/>
      <c r="F3" s="100" t="s">
        <v>145</v>
      </c>
      <c r="G3" s="101"/>
      <c r="H3" s="101"/>
      <c r="I3" s="101"/>
      <c r="J3" s="101"/>
      <c r="K3" s="101"/>
      <c r="L3" s="101"/>
      <c r="M3" s="101"/>
      <c r="N3" s="101"/>
      <c r="O3" s="101"/>
      <c r="P3" s="50"/>
      <c r="Q3" s="50"/>
    </row>
    <row r="4" spans="1:18" ht="19.95" customHeight="1" thickBot="1" x14ac:dyDescent="0.35">
      <c r="C4" s="32"/>
      <c r="D4" s="8"/>
      <c r="E4" s="11"/>
      <c r="F4" s="51"/>
      <c r="G4" s="50"/>
      <c r="H4" s="50"/>
      <c r="I4" s="50"/>
      <c r="M4" s="2"/>
      <c r="N4" s="50"/>
      <c r="O4" s="50"/>
    </row>
    <row r="5" spans="1:18" ht="29.25" customHeight="1" thickBot="1" x14ac:dyDescent="0.35">
      <c r="A5" s="52"/>
      <c r="B5" s="9"/>
      <c r="C5" s="10"/>
      <c r="J5" s="12"/>
      <c r="K5" s="12"/>
      <c r="L5" s="6"/>
      <c r="N5" s="5" t="s">
        <v>2</v>
      </c>
    </row>
    <row r="6" spans="1:18" ht="94.5" customHeight="1" thickTop="1" thickBot="1" x14ac:dyDescent="0.35">
      <c r="A6" s="52"/>
      <c r="B6" s="27" t="s">
        <v>1</v>
      </c>
      <c r="C6" s="28" t="s">
        <v>140</v>
      </c>
      <c r="D6" s="28" t="s">
        <v>0</v>
      </c>
      <c r="E6" s="28" t="s">
        <v>141</v>
      </c>
      <c r="F6" s="29" t="s">
        <v>142</v>
      </c>
      <c r="G6" s="29" t="s">
        <v>143</v>
      </c>
      <c r="H6" s="31" t="s">
        <v>8</v>
      </c>
      <c r="I6" s="29" t="s">
        <v>9</v>
      </c>
      <c r="J6" s="29" t="s">
        <v>16</v>
      </c>
      <c r="K6" s="29" t="s">
        <v>10</v>
      </c>
      <c r="L6" s="29" t="s">
        <v>11</v>
      </c>
      <c r="M6" s="29" t="s">
        <v>12</v>
      </c>
      <c r="N6" s="25" t="s">
        <v>13</v>
      </c>
      <c r="O6" s="31" t="s">
        <v>14</v>
      </c>
      <c r="P6" s="36" t="s">
        <v>15</v>
      </c>
    </row>
    <row r="7" spans="1:18" ht="30.75" customHeight="1" thickTop="1" x14ac:dyDescent="0.3">
      <c r="A7" s="53"/>
      <c r="B7" s="54">
        <v>1</v>
      </c>
      <c r="C7" s="46" t="s">
        <v>17</v>
      </c>
      <c r="D7" s="55">
        <v>3</v>
      </c>
      <c r="E7" s="56" t="s">
        <v>18</v>
      </c>
      <c r="F7" s="46" t="s">
        <v>19</v>
      </c>
      <c r="G7" s="108" t="s">
        <v>137</v>
      </c>
      <c r="H7" s="108" t="s">
        <v>48</v>
      </c>
      <c r="I7" s="108" t="s">
        <v>47</v>
      </c>
      <c r="J7" s="20">
        <f t="shared" ref="J7:J38" si="0">D7*L7</f>
        <v>24</v>
      </c>
      <c r="K7" s="20">
        <f t="shared" ref="K7:K38" si="1">D7*M7</f>
        <v>26.400000000000002</v>
      </c>
      <c r="L7" s="57">
        <v>8</v>
      </c>
      <c r="M7" s="57">
        <f>L7*1.1</f>
        <v>8.8000000000000007</v>
      </c>
      <c r="N7" s="37"/>
      <c r="O7" s="38">
        <f>D7*N7</f>
        <v>0</v>
      </c>
      <c r="P7" s="39" t="str">
        <f t="shared" ref="P7:P9" si="2">IF(ISNUMBER(N7), IF(N7&gt;M7,"NEVYHOVUJE","VYHOVUJE")," ")</f>
        <v xml:space="preserve"> </v>
      </c>
    </row>
    <row r="8" spans="1:18" ht="72" customHeight="1" x14ac:dyDescent="0.3">
      <c r="A8" s="52"/>
      <c r="B8" s="58">
        <v>2</v>
      </c>
      <c r="C8" s="46" t="s">
        <v>20</v>
      </c>
      <c r="D8" s="55">
        <v>9</v>
      </c>
      <c r="E8" s="56" t="s">
        <v>18</v>
      </c>
      <c r="F8" s="46" t="s">
        <v>21</v>
      </c>
      <c r="G8" s="109"/>
      <c r="H8" s="109"/>
      <c r="I8" s="109"/>
      <c r="J8" s="21">
        <f t="shared" si="0"/>
        <v>315</v>
      </c>
      <c r="K8" s="21">
        <f t="shared" si="1"/>
        <v>346.5</v>
      </c>
      <c r="L8" s="57">
        <v>35</v>
      </c>
      <c r="M8" s="57">
        <f t="shared" ref="M8:M21" si="3">L8*1.1</f>
        <v>38.5</v>
      </c>
      <c r="N8" s="40"/>
      <c r="O8" s="41">
        <f t="shared" ref="O7:O13" si="4">D8*N8</f>
        <v>0</v>
      </c>
      <c r="P8" s="42" t="str">
        <f t="shared" si="2"/>
        <v xml:space="preserve"> </v>
      </c>
    </row>
    <row r="9" spans="1:18" ht="51.75" customHeight="1" x14ac:dyDescent="0.3">
      <c r="A9" s="52"/>
      <c r="B9" s="58">
        <v>3</v>
      </c>
      <c r="C9" s="46" t="s">
        <v>22</v>
      </c>
      <c r="D9" s="55">
        <v>7</v>
      </c>
      <c r="E9" s="56" t="s">
        <v>18</v>
      </c>
      <c r="F9" s="46" t="s">
        <v>23</v>
      </c>
      <c r="G9" s="109"/>
      <c r="H9" s="109"/>
      <c r="I9" s="109"/>
      <c r="J9" s="21">
        <f t="shared" si="0"/>
        <v>280</v>
      </c>
      <c r="K9" s="21">
        <f t="shared" si="1"/>
        <v>308</v>
      </c>
      <c r="L9" s="57">
        <v>40</v>
      </c>
      <c r="M9" s="57">
        <f t="shared" si="3"/>
        <v>44</v>
      </c>
      <c r="N9" s="40"/>
      <c r="O9" s="41">
        <f t="shared" si="4"/>
        <v>0</v>
      </c>
      <c r="P9" s="42" t="str">
        <f t="shared" si="2"/>
        <v xml:space="preserve"> </v>
      </c>
    </row>
    <row r="10" spans="1:18" ht="51.75" customHeight="1" x14ac:dyDescent="0.3">
      <c r="A10" s="52"/>
      <c r="B10" s="58">
        <v>4</v>
      </c>
      <c r="C10" s="46" t="s">
        <v>24</v>
      </c>
      <c r="D10" s="55">
        <v>7</v>
      </c>
      <c r="E10" s="56" t="s">
        <v>18</v>
      </c>
      <c r="F10" s="46" t="s">
        <v>23</v>
      </c>
      <c r="G10" s="109"/>
      <c r="H10" s="109"/>
      <c r="I10" s="109"/>
      <c r="J10" s="21">
        <f t="shared" si="0"/>
        <v>280</v>
      </c>
      <c r="K10" s="21">
        <f t="shared" si="1"/>
        <v>308</v>
      </c>
      <c r="L10" s="57">
        <v>40</v>
      </c>
      <c r="M10" s="57">
        <f t="shared" si="3"/>
        <v>44</v>
      </c>
      <c r="N10" s="40"/>
      <c r="O10" s="41">
        <f t="shared" si="4"/>
        <v>0</v>
      </c>
      <c r="P10" s="42" t="str">
        <f t="shared" ref="P10:P14" si="5">IF(ISNUMBER(N10), IF(N10&gt;M10,"NEVYHOVUJE","VYHOVUJE")," ")</f>
        <v xml:space="preserve"> </v>
      </c>
    </row>
    <row r="11" spans="1:18" ht="51.75" customHeight="1" x14ac:dyDescent="0.3">
      <c r="A11" s="52"/>
      <c r="B11" s="58">
        <v>5</v>
      </c>
      <c r="C11" s="46" t="s">
        <v>25</v>
      </c>
      <c r="D11" s="55">
        <v>18</v>
      </c>
      <c r="E11" s="56" t="s">
        <v>18</v>
      </c>
      <c r="F11" s="46" t="s">
        <v>23</v>
      </c>
      <c r="G11" s="109"/>
      <c r="H11" s="109"/>
      <c r="I11" s="109"/>
      <c r="J11" s="21">
        <f t="shared" si="0"/>
        <v>720</v>
      </c>
      <c r="K11" s="21">
        <f t="shared" si="1"/>
        <v>792</v>
      </c>
      <c r="L11" s="57">
        <v>40</v>
      </c>
      <c r="M11" s="57">
        <f t="shared" si="3"/>
        <v>44</v>
      </c>
      <c r="N11" s="40"/>
      <c r="O11" s="41">
        <f t="shared" si="4"/>
        <v>0</v>
      </c>
      <c r="P11" s="42" t="str">
        <f t="shared" si="5"/>
        <v xml:space="preserve"> </v>
      </c>
    </row>
    <row r="12" spans="1:18" ht="51.75" customHeight="1" x14ac:dyDescent="0.3">
      <c r="A12" s="52"/>
      <c r="B12" s="58">
        <v>6</v>
      </c>
      <c r="C12" s="46" t="s">
        <v>26</v>
      </c>
      <c r="D12" s="55">
        <v>5</v>
      </c>
      <c r="E12" s="56" t="s">
        <v>18</v>
      </c>
      <c r="F12" s="46" t="s">
        <v>27</v>
      </c>
      <c r="G12" s="109"/>
      <c r="H12" s="109"/>
      <c r="I12" s="109"/>
      <c r="J12" s="21">
        <f t="shared" si="0"/>
        <v>60</v>
      </c>
      <c r="K12" s="21">
        <f t="shared" si="1"/>
        <v>66</v>
      </c>
      <c r="L12" s="59">
        <v>12</v>
      </c>
      <c r="M12" s="59">
        <f t="shared" si="3"/>
        <v>13.200000000000001</v>
      </c>
      <c r="N12" s="40"/>
      <c r="O12" s="41">
        <f t="shared" si="4"/>
        <v>0</v>
      </c>
      <c r="P12" s="42" t="str">
        <f t="shared" si="5"/>
        <v xml:space="preserve"> </v>
      </c>
    </row>
    <row r="13" spans="1:18" ht="51.75" customHeight="1" x14ac:dyDescent="0.3">
      <c r="A13" s="52"/>
      <c r="B13" s="58">
        <v>7</v>
      </c>
      <c r="C13" s="46" t="s">
        <v>28</v>
      </c>
      <c r="D13" s="55">
        <v>5</v>
      </c>
      <c r="E13" s="56" t="s">
        <v>29</v>
      </c>
      <c r="F13" s="46" t="s">
        <v>30</v>
      </c>
      <c r="G13" s="109"/>
      <c r="H13" s="109"/>
      <c r="I13" s="109"/>
      <c r="J13" s="21">
        <f t="shared" si="0"/>
        <v>300</v>
      </c>
      <c r="K13" s="21">
        <f t="shared" si="1"/>
        <v>330</v>
      </c>
      <c r="L13" s="59">
        <v>60</v>
      </c>
      <c r="M13" s="59">
        <f t="shared" si="3"/>
        <v>66</v>
      </c>
      <c r="N13" s="40"/>
      <c r="O13" s="41">
        <f t="shared" si="4"/>
        <v>0</v>
      </c>
      <c r="P13" s="42" t="str">
        <f t="shared" si="5"/>
        <v xml:space="preserve"> </v>
      </c>
    </row>
    <row r="14" spans="1:18" ht="51.75" customHeight="1" x14ac:dyDescent="0.3">
      <c r="A14" s="52"/>
      <c r="B14" s="58">
        <v>8</v>
      </c>
      <c r="C14" s="46" t="s">
        <v>31</v>
      </c>
      <c r="D14" s="55">
        <v>3</v>
      </c>
      <c r="E14" s="56" t="s">
        <v>29</v>
      </c>
      <c r="F14" s="46" t="s">
        <v>32</v>
      </c>
      <c r="G14" s="109"/>
      <c r="H14" s="109"/>
      <c r="I14" s="109"/>
      <c r="J14" s="21">
        <f t="shared" si="0"/>
        <v>84</v>
      </c>
      <c r="K14" s="21">
        <f t="shared" si="1"/>
        <v>92.4</v>
      </c>
      <c r="L14" s="59">
        <v>28</v>
      </c>
      <c r="M14" s="59">
        <f t="shared" si="3"/>
        <v>30.800000000000004</v>
      </c>
      <c r="N14" s="40"/>
      <c r="O14" s="41">
        <f t="shared" ref="O14:O71" si="6">D14*N14</f>
        <v>0</v>
      </c>
      <c r="P14" s="42" t="str">
        <f t="shared" si="5"/>
        <v xml:space="preserve"> </v>
      </c>
    </row>
    <row r="15" spans="1:18" ht="51.75" customHeight="1" x14ac:dyDescent="0.3">
      <c r="A15" s="52"/>
      <c r="B15" s="58">
        <v>9</v>
      </c>
      <c r="C15" s="46" t="s">
        <v>33</v>
      </c>
      <c r="D15" s="55">
        <v>4</v>
      </c>
      <c r="E15" s="56" t="s">
        <v>29</v>
      </c>
      <c r="F15" s="46" t="s">
        <v>34</v>
      </c>
      <c r="G15" s="109"/>
      <c r="H15" s="109"/>
      <c r="I15" s="109"/>
      <c r="J15" s="21">
        <f t="shared" si="0"/>
        <v>96</v>
      </c>
      <c r="K15" s="21">
        <f t="shared" si="1"/>
        <v>105.60000000000001</v>
      </c>
      <c r="L15" s="59">
        <v>24</v>
      </c>
      <c r="M15" s="59">
        <f t="shared" si="3"/>
        <v>26.400000000000002</v>
      </c>
      <c r="N15" s="40"/>
      <c r="O15" s="41">
        <f t="shared" si="6"/>
        <v>0</v>
      </c>
      <c r="P15" s="42" t="str">
        <f t="shared" ref="P15:P71" si="7">IF(ISNUMBER(N15), IF(N15&gt;M15,"NEVYHOVUJE","VYHOVUJE")," ")</f>
        <v xml:space="preserve"> </v>
      </c>
    </row>
    <row r="16" spans="1:18" ht="51.75" customHeight="1" x14ac:dyDescent="0.3">
      <c r="A16" s="52"/>
      <c r="B16" s="58">
        <v>10</v>
      </c>
      <c r="C16" s="46" t="s">
        <v>35</v>
      </c>
      <c r="D16" s="55">
        <v>2</v>
      </c>
      <c r="E16" s="56" t="s">
        <v>18</v>
      </c>
      <c r="F16" s="46" t="s">
        <v>36</v>
      </c>
      <c r="G16" s="109"/>
      <c r="H16" s="109"/>
      <c r="I16" s="109"/>
      <c r="J16" s="21">
        <f t="shared" si="0"/>
        <v>80</v>
      </c>
      <c r="K16" s="21">
        <f t="shared" si="1"/>
        <v>88</v>
      </c>
      <c r="L16" s="59">
        <v>40</v>
      </c>
      <c r="M16" s="59">
        <f t="shared" si="3"/>
        <v>44</v>
      </c>
      <c r="N16" s="40"/>
      <c r="O16" s="41">
        <f t="shared" si="6"/>
        <v>0</v>
      </c>
      <c r="P16" s="42" t="str">
        <f t="shared" si="7"/>
        <v xml:space="preserve"> </v>
      </c>
    </row>
    <row r="17" spans="1:16" ht="51.75" customHeight="1" x14ac:dyDescent="0.3">
      <c r="A17" s="52"/>
      <c r="B17" s="58">
        <v>11</v>
      </c>
      <c r="C17" s="46" t="s">
        <v>37</v>
      </c>
      <c r="D17" s="55">
        <v>1</v>
      </c>
      <c r="E17" s="56" t="s">
        <v>18</v>
      </c>
      <c r="F17" s="46" t="s">
        <v>38</v>
      </c>
      <c r="G17" s="109"/>
      <c r="H17" s="109"/>
      <c r="I17" s="109"/>
      <c r="J17" s="21">
        <f t="shared" si="0"/>
        <v>350</v>
      </c>
      <c r="K17" s="21">
        <f t="shared" si="1"/>
        <v>385.00000000000006</v>
      </c>
      <c r="L17" s="59">
        <v>350</v>
      </c>
      <c r="M17" s="59">
        <f t="shared" si="3"/>
        <v>385.00000000000006</v>
      </c>
      <c r="N17" s="40"/>
      <c r="O17" s="41">
        <f t="shared" si="6"/>
        <v>0</v>
      </c>
      <c r="P17" s="42" t="str">
        <f t="shared" si="7"/>
        <v xml:space="preserve"> </v>
      </c>
    </row>
    <row r="18" spans="1:16" ht="51.75" customHeight="1" x14ac:dyDescent="0.3">
      <c r="A18" s="52"/>
      <c r="B18" s="58">
        <v>12</v>
      </c>
      <c r="C18" s="46" t="s">
        <v>39</v>
      </c>
      <c r="D18" s="55">
        <v>2</v>
      </c>
      <c r="E18" s="56" t="s">
        <v>29</v>
      </c>
      <c r="F18" s="46" t="s">
        <v>40</v>
      </c>
      <c r="G18" s="109"/>
      <c r="H18" s="109"/>
      <c r="I18" s="109"/>
      <c r="J18" s="21">
        <f t="shared" si="0"/>
        <v>40</v>
      </c>
      <c r="K18" s="21">
        <f t="shared" si="1"/>
        <v>44</v>
      </c>
      <c r="L18" s="59">
        <v>20</v>
      </c>
      <c r="M18" s="59">
        <f t="shared" si="3"/>
        <v>22</v>
      </c>
      <c r="N18" s="40"/>
      <c r="O18" s="41">
        <f t="shared" si="6"/>
        <v>0</v>
      </c>
      <c r="P18" s="42" t="str">
        <f t="shared" si="7"/>
        <v xml:space="preserve"> </v>
      </c>
    </row>
    <row r="19" spans="1:16" ht="51.75" customHeight="1" x14ac:dyDescent="0.3">
      <c r="A19" s="52"/>
      <c r="B19" s="58">
        <v>13</v>
      </c>
      <c r="C19" s="46" t="s">
        <v>41</v>
      </c>
      <c r="D19" s="55">
        <v>5</v>
      </c>
      <c r="E19" s="56" t="s">
        <v>29</v>
      </c>
      <c r="F19" s="46" t="s">
        <v>42</v>
      </c>
      <c r="G19" s="109"/>
      <c r="H19" s="109"/>
      <c r="I19" s="109"/>
      <c r="J19" s="21">
        <f t="shared" si="0"/>
        <v>80</v>
      </c>
      <c r="K19" s="21">
        <f t="shared" si="1"/>
        <v>88</v>
      </c>
      <c r="L19" s="59">
        <v>16</v>
      </c>
      <c r="M19" s="59">
        <f t="shared" si="3"/>
        <v>17.600000000000001</v>
      </c>
      <c r="N19" s="40"/>
      <c r="O19" s="41">
        <f t="shared" si="6"/>
        <v>0</v>
      </c>
      <c r="P19" s="42" t="str">
        <f t="shared" si="7"/>
        <v xml:space="preserve"> </v>
      </c>
    </row>
    <row r="20" spans="1:16" ht="51.75" customHeight="1" x14ac:dyDescent="0.3">
      <c r="A20" s="52"/>
      <c r="B20" s="58">
        <v>14</v>
      </c>
      <c r="C20" s="46" t="s">
        <v>43</v>
      </c>
      <c r="D20" s="55">
        <v>3</v>
      </c>
      <c r="E20" s="56" t="s">
        <v>29</v>
      </c>
      <c r="F20" s="46" t="s">
        <v>44</v>
      </c>
      <c r="G20" s="109"/>
      <c r="H20" s="109"/>
      <c r="I20" s="109"/>
      <c r="J20" s="21">
        <f t="shared" si="0"/>
        <v>36</v>
      </c>
      <c r="K20" s="21">
        <f t="shared" si="1"/>
        <v>39.6</v>
      </c>
      <c r="L20" s="59">
        <v>12</v>
      </c>
      <c r="M20" s="59">
        <f t="shared" si="3"/>
        <v>13.200000000000001</v>
      </c>
      <c r="N20" s="40"/>
      <c r="O20" s="41">
        <f t="shared" si="6"/>
        <v>0</v>
      </c>
      <c r="P20" s="42" t="str">
        <f t="shared" si="7"/>
        <v xml:space="preserve"> </v>
      </c>
    </row>
    <row r="21" spans="1:16" ht="51.75" customHeight="1" thickBot="1" x14ac:dyDescent="0.35">
      <c r="A21" s="52"/>
      <c r="B21" s="60">
        <v>15</v>
      </c>
      <c r="C21" s="47" t="s">
        <v>45</v>
      </c>
      <c r="D21" s="61">
        <v>1</v>
      </c>
      <c r="E21" s="62" t="s">
        <v>18</v>
      </c>
      <c r="F21" s="47" t="s">
        <v>46</v>
      </c>
      <c r="G21" s="110"/>
      <c r="H21" s="110"/>
      <c r="I21" s="110"/>
      <c r="J21" s="22">
        <f t="shared" si="0"/>
        <v>29</v>
      </c>
      <c r="K21" s="22">
        <f t="shared" si="1"/>
        <v>31.900000000000002</v>
      </c>
      <c r="L21" s="63">
        <v>29</v>
      </c>
      <c r="M21" s="63">
        <f t="shared" si="3"/>
        <v>31.900000000000002</v>
      </c>
      <c r="N21" s="43"/>
      <c r="O21" s="44">
        <f t="shared" si="6"/>
        <v>0</v>
      </c>
      <c r="P21" s="45" t="str">
        <f t="shared" si="7"/>
        <v xml:space="preserve"> </v>
      </c>
    </row>
    <row r="22" spans="1:16" ht="43.8" thickTop="1" x14ac:dyDescent="0.3">
      <c r="A22" s="64"/>
      <c r="B22" s="65">
        <v>16</v>
      </c>
      <c r="C22" s="48" t="s">
        <v>49</v>
      </c>
      <c r="D22" s="66">
        <v>6</v>
      </c>
      <c r="E22" s="67" t="s">
        <v>18</v>
      </c>
      <c r="F22" s="48" t="s">
        <v>50</v>
      </c>
      <c r="G22" s="108" t="s">
        <v>137</v>
      </c>
      <c r="H22" s="108" t="s">
        <v>85</v>
      </c>
      <c r="I22" s="108" t="s">
        <v>86</v>
      </c>
      <c r="J22" s="20">
        <f t="shared" si="0"/>
        <v>96</v>
      </c>
      <c r="K22" s="20">
        <f t="shared" si="1"/>
        <v>120</v>
      </c>
      <c r="L22" s="68">
        <v>16</v>
      </c>
      <c r="M22" s="68">
        <v>20</v>
      </c>
      <c r="N22" s="37"/>
      <c r="O22" s="38">
        <f t="shared" si="6"/>
        <v>0</v>
      </c>
      <c r="P22" s="39" t="str">
        <f t="shared" si="7"/>
        <v xml:space="preserve"> </v>
      </c>
    </row>
    <row r="23" spans="1:16" ht="43.2" x14ac:dyDescent="0.3">
      <c r="A23" s="52"/>
      <c r="B23" s="58">
        <v>17</v>
      </c>
      <c r="C23" s="46" t="s">
        <v>20</v>
      </c>
      <c r="D23" s="55">
        <v>5</v>
      </c>
      <c r="E23" s="56" t="s">
        <v>18</v>
      </c>
      <c r="F23" s="46" t="s">
        <v>21</v>
      </c>
      <c r="G23" s="109"/>
      <c r="H23" s="109"/>
      <c r="I23" s="109"/>
      <c r="J23" s="21">
        <f t="shared" si="0"/>
        <v>175</v>
      </c>
      <c r="K23" s="21">
        <f t="shared" si="1"/>
        <v>200</v>
      </c>
      <c r="L23" s="57">
        <v>35</v>
      </c>
      <c r="M23" s="57">
        <v>40</v>
      </c>
      <c r="N23" s="40"/>
      <c r="O23" s="41">
        <f t="shared" si="6"/>
        <v>0</v>
      </c>
      <c r="P23" s="42" t="str">
        <f t="shared" si="7"/>
        <v xml:space="preserve"> </v>
      </c>
    </row>
    <row r="24" spans="1:16" ht="15.6" x14ac:dyDescent="0.3">
      <c r="A24" s="52"/>
      <c r="B24" s="58">
        <v>18</v>
      </c>
      <c r="C24" s="49" t="s">
        <v>51</v>
      </c>
      <c r="D24" s="55">
        <v>5</v>
      </c>
      <c r="E24" s="56" t="s">
        <v>18</v>
      </c>
      <c r="F24" s="49" t="s">
        <v>52</v>
      </c>
      <c r="G24" s="109"/>
      <c r="H24" s="109"/>
      <c r="I24" s="109"/>
      <c r="J24" s="21">
        <f t="shared" si="0"/>
        <v>90</v>
      </c>
      <c r="K24" s="21">
        <f t="shared" si="1"/>
        <v>125</v>
      </c>
      <c r="L24" s="59">
        <v>18</v>
      </c>
      <c r="M24" s="59">
        <v>25</v>
      </c>
      <c r="N24" s="40"/>
      <c r="O24" s="41">
        <f t="shared" si="6"/>
        <v>0</v>
      </c>
      <c r="P24" s="42" t="str">
        <f t="shared" si="7"/>
        <v xml:space="preserve"> </v>
      </c>
    </row>
    <row r="25" spans="1:16" ht="28.8" x14ac:dyDescent="0.3">
      <c r="A25" s="52"/>
      <c r="B25" s="58">
        <v>19</v>
      </c>
      <c r="C25" s="46" t="s">
        <v>53</v>
      </c>
      <c r="D25" s="55">
        <v>5</v>
      </c>
      <c r="E25" s="56" t="s">
        <v>29</v>
      </c>
      <c r="F25" s="46" t="s">
        <v>54</v>
      </c>
      <c r="G25" s="109"/>
      <c r="H25" s="109"/>
      <c r="I25" s="109"/>
      <c r="J25" s="21">
        <f t="shared" si="0"/>
        <v>145</v>
      </c>
      <c r="K25" s="21">
        <f t="shared" si="1"/>
        <v>175</v>
      </c>
      <c r="L25" s="59">
        <v>29</v>
      </c>
      <c r="M25" s="59">
        <v>35</v>
      </c>
      <c r="N25" s="40"/>
      <c r="O25" s="41">
        <f t="shared" si="6"/>
        <v>0</v>
      </c>
      <c r="P25" s="42" t="str">
        <f t="shared" si="7"/>
        <v xml:space="preserve"> </v>
      </c>
    </row>
    <row r="26" spans="1:16" ht="15.6" x14ac:dyDescent="0.3">
      <c r="A26" s="52"/>
      <c r="B26" s="58">
        <v>20</v>
      </c>
      <c r="C26" s="46" t="s">
        <v>55</v>
      </c>
      <c r="D26" s="55">
        <v>10</v>
      </c>
      <c r="E26" s="56" t="s">
        <v>18</v>
      </c>
      <c r="F26" s="46" t="s">
        <v>56</v>
      </c>
      <c r="G26" s="109"/>
      <c r="H26" s="109"/>
      <c r="I26" s="109"/>
      <c r="J26" s="21">
        <f t="shared" si="0"/>
        <v>160</v>
      </c>
      <c r="K26" s="21">
        <f t="shared" si="1"/>
        <v>200</v>
      </c>
      <c r="L26" s="59">
        <v>16</v>
      </c>
      <c r="M26" s="59">
        <v>20</v>
      </c>
      <c r="N26" s="40"/>
      <c r="O26" s="41">
        <f t="shared" si="6"/>
        <v>0</v>
      </c>
      <c r="P26" s="42" t="str">
        <f t="shared" si="7"/>
        <v xml:space="preserve"> </v>
      </c>
    </row>
    <row r="27" spans="1:16" ht="15.6" x14ac:dyDescent="0.3">
      <c r="A27" s="52"/>
      <c r="B27" s="58">
        <v>21</v>
      </c>
      <c r="C27" s="46" t="s">
        <v>57</v>
      </c>
      <c r="D27" s="55">
        <v>2</v>
      </c>
      <c r="E27" s="56" t="s">
        <v>29</v>
      </c>
      <c r="F27" s="46" t="s">
        <v>58</v>
      </c>
      <c r="G27" s="109"/>
      <c r="H27" s="109"/>
      <c r="I27" s="109"/>
      <c r="J27" s="21">
        <f t="shared" si="0"/>
        <v>120</v>
      </c>
      <c r="K27" s="21">
        <f t="shared" si="1"/>
        <v>140</v>
      </c>
      <c r="L27" s="59">
        <v>60</v>
      </c>
      <c r="M27" s="59">
        <v>70</v>
      </c>
      <c r="N27" s="40"/>
      <c r="O27" s="41">
        <f t="shared" si="6"/>
        <v>0</v>
      </c>
      <c r="P27" s="42" t="str">
        <f t="shared" si="7"/>
        <v xml:space="preserve"> </v>
      </c>
    </row>
    <row r="28" spans="1:16" ht="15.6" x14ac:dyDescent="0.3">
      <c r="A28" s="52"/>
      <c r="B28" s="58">
        <v>22</v>
      </c>
      <c r="C28" s="46" t="s">
        <v>59</v>
      </c>
      <c r="D28" s="55">
        <v>2</v>
      </c>
      <c r="E28" s="56" t="s">
        <v>29</v>
      </c>
      <c r="F28" s="46" t="s">
        <v>60</v>
      </c>
      <c r="G28" s="109"/>
      <c r="H28" s="109"/>
      <c r="I28" s="109"/>
      <c r="J28" s="21">
        <f t="shared" si="0"/>
        <v>36</v>
      </c>
      <c r="K28" s="21">
        <f t="shared" si="1"/>
        <v>50</v>
      </c>
      <c r="L28" s="59">
        <v>18</v>
      </c>
      <c r="M28" s="59">
        <v>25</v>
      </c>
      <c r="N28" s="40"/>
      <c r="O28" s="41">
        <f t="shared" si="6"/>
        <v>0</v>
      </c>
      <c r="P28" s="42" t="str">
        <f t="shared" si="7"/>
        <v xml:space="preserve"> </v>
      </c>
    </row>
    <row r="29" spans="1:16" ht="15.6" x14ac:dyDescent="0.3">
      <c r="A29" s="52"/>
      <c r="B29" s="58">
        <v>23</v>
      </c>
      <c r="C29" s="46" t="s">
        <v>61</v>
      </c>
      <c r="D29" s="55">
        <v>6</v>
      </c>
      <c r="E29" s="56" t="s">
        <v>18</v>
      </c>
      <c r="F29" s="46" t="s">
        <v>62</v>
      </c>
      <c r="G29" s="109"/>
      <c r="H29" s="109"/>
      <c r="I29" s="109"/>
      <c r="J29" s="21">
        <f t="shared" si="0"/>
        <v>108</v>
      </c>
      <c r="K29" s="21">
        <f t="shared" si="1"/>
        <v>120</v>
      </c>
      <c r="L29" s="59">
        <v>18</v>
      </c>
      <c r="M29" s="59">
        <v>20</v>
      </c>
      <c r="N29" s="40"/>
      <c r="O29" s="41">
        <f t="shared" si="6"/>
        <v>0</v>
      </c>
      <c r="P29" s="42" t="str">
        <f t="shared" si="7"/>
        <v xml:space="preserve"> </v>
      </c>
    </row>
    <row r="30" spans="1:16" ht="15.6" x14ac:dyDescent="0.3">
      <c r="A30" s="52"/>
      <c r="B30" s="58">
        <v>24</v>
      </c>
      <c r="C30" s="46" t="s">
        <v>63</v>
      </c>
      <c r="D30" s="55">
        <v>10</v>
      </c>
      <c r="E30" s="56" t="s">
        <v>18</v>
      </c>
      <c r="F30" s="46" t="s">
        <v>64</v>
      </c>
      <c r="G30" s="109"/>
      <c r="H30" s="109"/>
      <c r="I30" s="109"/>
      <c r="J30" s="21">
        <f t="shared" si="0"/>
        <v>240</v>
      </c>
      <c r="K30" s="21">
        <f t="shared" si="1"/>
        <v>300</v>
      </c>
      <c r="L30" s="59">
        <v>24</v>
      </c>
      <c r="M30" s="59">
        <v>30</v>
      </c>
      <c r="N30" s="40"/>
      <c r="O30" s="41">
        <f t="shared" si="6"/>
        <v>0</v>
      </c>
      <c r="P30" s="42" t="str">
        <f t="shared" si="7"/>
        <v xml:space="preserve"> </v>
      </c>
    </row>
    <row r="31" spans="1:16" ht="28.8" x14ac:dyDescent="0.3">
      <c r="A31" s="52"/>
      <c r="B31" s="58">
        <v>25</v>
      </c>
      <c r="C31" s="46" t="s">
        <v>65</v>
      </c>
      <c r="D31" s="55">
        <v>5</v>
      </c>
      <c r="E31" s="56" t="s">
        <v>18</v>
      </c>
      <c r="F31" s="46" t="s">
        <v>66</v>
      </c>
      <c r="G31" s="109"/>
      <c r="H31" s="109"/>
      <c r="I31" s="109"/>
      <c r="J31" s="21">
        <f t="shared" si="0"/>
        <v>45</v>
      </c>
      <c r="K31" s="21">
        <f t="shared" si="1"/>
        <v>75</v>
      </c>
      <c r="L31" s="59">
        <v>9</v>
      </c>
      <c r="M31" s="59">
        <v>15</v>
      </c>
      <c r="N31" s="40"/>
      <c r="O31" s="41">
        <f t="shared" si="6"/>
        <v>0</v>
      </c>
      <c r="P31" s="42" t="str">
        <f t="shared" si="7"/>
        <v xml:space="preserve"> </v>
      </c>
    </row>
    <row r="32" spans="1:16" ht="28.8" x14ac:dyDescent="0.3">
      <c r="A32" s="52"/>
      <c r="B32" s="58">
        <v>26</v>
      </c>
      <c r="C32" s="46" t="s">
        <v>67</v>
      </c>
      <c r="D32" s="55">
        <v>5</v>
      </c>
      <c r="E32" s="56" t="s">
        <v>18</v>
      </c>
      <c r="F32" s="46" t="s">
        <v>66</v>
      </c>
      <c r="G32" s="109"/>
      <c r="H32" s="109"/>
      <c r="I32" s="109"/>
      <c r="J32" s="21">
        <f t="shared" si="0"/>
        <v>45</v>
      </c>
      <c r="K32" s="21">
        <f t="shared" si="1"/>
        <v>75</v>
      </c>
      <c r="L32" s="59">
        <v>9</v>
      </c>
      <c r="M32" s="59">
        <v>15</v>
      </c>
      <c r="N32" s="40"/>
      <c r="O32" s="41">
        <f t="shared" si="6"/>
        <v>0</v>
      </c>
      <c r="P32" s="42" t="str">
        <f t="shared" si="7"/>
        <v xml:space="preserve"> </v>
      </c>
    </row>
    <row r="33" spans="1:16" ht="28.8" x14ac:dyDescent="0.3">
      <c r="A33" s="52"/>
      <c r="B33" s="58">
        <v>27</v>
      </c>
      <c r="C33" s="46" t="s">
        <v>68</v>
      </c>
      <c r="D33" s="55">
        <v>2</v>
      </c>
      <c r="E33" s="56" t="s">
        <v>69</v>
      </c>
      <c r="F33" s="46" t="s">
        <v>70</v>
      </c>
      <c r="G33" s="109"/>
      <c r="H33" s="109"/>
      <c r="I33" s="109"/>
      <c r="J33" s="21">
        <f t="shared" si="0"/>
        <v>188</v>
      </c>
      <c r="K33" s="21">
        <f t="shared" si="1"/>
        <v>210</v>
      </c>
      <c r="L33" s="59">
        <v>94</v>
      </c>
      <c r="M33" s="59">
        <v>105</v>
      </c>
      <c r="N33" s="40"/>
      <c r="O33" s="41">
        <f t="shared" si="6"/>
        <v>0</v>
      </c>
      <c r="P33" s="42" t="str">
        <f t="shared" si="7"/>
        <v xml:space="preserve"> </v>
      </c>
    </row>
    <row r="34" spans="1:16" ht="28.8" x14ac:dyDescent="0.3">
      <c r="A34" s="52"/>
      <c r="B34" s="58">
        <v>28</v>
      </c>
      <c r="C34" s="46" t="s">
        <v>71</v>
      </c>
      <c r="D34" s="55">
        <v>6</v>
      </c>
      <c r="E34" s="56" t="s">
        <v>69</v>
      </c>
      <c r="F34" s="46" t="s">
        <v>72</v>
      </c>
      <c r="G34" s="109"/>
      <c r="H34" s="109"/>
      <c r="I34" s="109"/>
      <c r="J34" s="21">
        <f t="shared" si="0"/>
        <v>276</v>
      </c>
      <c r="K34" s="21">
        <f t="shared" si="1"/>
        <v>360</v>
      </c>
      <c r="L34" s="59">
        <v>46</v>
      </c>
      <c r="M34" s="59">
        <v>60</v>
      </c>
      <c r="N34" s="40"/>
      <c r="O34" s="41">
        <f t="shared" si="6"/>
        <v>0</v>
      </c>
      <c r="P34" s="42" t="str">
        <f t="shared" si="7"/>
        <v xml:space="preserve"> </v>
      </c>
    </row>
    <row r="35" spans="1:16" ht="28.8" x14ac:dyDescent="0.3">
      <c r="A35" s="52"/>
      <c r="B35" s="58">
        <v>29</v>
      </c>
      <c r="C35" s="46" t="s">
        <v>73</v>
      </c>
      <c r="D35" s="55">
        <v>2</v>
      </c>
      <c r="E35" s="56" t="s">
        <v>29</v>
      </c>
      <c r="F35" s="46" t="s">
        <v>74</v>
      </c>
      <c r="G35" s="109"/>
      <c r="H35" s="109"/>
      <c r="I35" s="109"/>
      <c r="J35" s="21">
        <f t="shared" si="0"/>
        <v>56</v>
      </c>
      <c r="K35" s="21">
        <f t="shared" si="1"/>
        <v>70</v>
      </c>
      <c r="L35" s="59">
        <v>28</v>
      </c>
      <c r="M35" s="59">
        <v>35</v>
      </c>
      <c r="N35" s="40"/>
      <c r="O35" s="41">
        <f t="shared" si="6"/>
        <v>0</v>
      </c>
      <c r="P35" s="42" t="str">
        <f t="shared" si="7"/>
        <v xml:space="preserve"> </v>
      </c>
    </row>
    <row r="36" spans="1:16" ht="28.8" x14ac:dyDescent="0.3">
      <c r="A36" s="52"/>
      <c r="B36" s="58">
        <v>30</v>
      </c>
      <c r="C36" s="46" t="s">
        <v>75</v>
      </c>
      <c r="D36" s="55">
        <v>4</v>
      </c>
      <c r="E36" s="56" t="s">
        <v>18</v>
      </c>
      <c r="F36" s="46" t="s">
        <v>76</v>
      </c>
      <c r="G36" s="109"/>
      <c r="H36" s="109"/>
      <c r="I36" s="109"/>
      <c r="J36" s="21">
        <f t="shared" si="0"/>
        <v>240</v>
      </c>
      <c r="K36" s="21">
        <f t="shared" si="1"/>
        <v>280</v>
      </c>
      <c r="L36" s="59">
        <v>60</v>
      </c>
      <c r="M36" s="59">
        <v>70</v>
      </c>
      <c r="N36" s="40"/>
      <c r="O36" s="41">
        <f t="shared" si="6"/>
        <v>0</v>
      </c>
      <c r="P36" s="42" t="str">
        <f t="shared" si="7"/>
        <v xml:space="preserve"> </v>
      </c>
    </row>
    <row r="37" spans="1:16" ht="28.8" x14ac:dyDescent="0.3">
      <c r="A37" s="52"/>
      <c r="B37" s="58">
        <v>31</v>
      </c>
      <c r="C37" s="46" t="s">
        <v>77</v>
      </c>
      <c r="D37" s="55">
        <v>4</v>
      </c>
      <c r="E37" s="56" t="s">
        <v>18</v>
      </c>
      <c r="F37" s="46" t="s">
        <v>78</v>
      </c>
      <c r="G37" s="109"/>
      <c r="H37" s="109"/>
      <c r="I37" s="109"/>
      <c r="J37" s="21">
        <f t="shared" si="0"/>
        <v>220</v>
      </c>
      <c r="K37" s="21">
        <f t="shared" si="1"/>
        <v>280</v>
      </c>
      <c r="L37" s="59">
        <v>55</v>
      </c>
      <c r="M37" s="59">
        <v>70</v>
      </c>
      <c r="N37" s="40"/>
      <c r="O37" s="41">
        <f t="shared" si="6"/>
        <v>0</v>
      </c>
      <c r="P37" s="42" t="str">
        <f t="shared" si="7"/>
        <v xml:space="preserve"> </v>
      </c>
    </row>
    <row r="38" spans="1:16" ht="15.6" x14ac:dyDescent="0.3">
      <c r="A38" s="52"/>
      <c r="B38" s="58">
        <v>32</v>
      </c>
      <c r="C38" s="46" t="s">
        <v>79</v>
      </c>
      <c r="D38" s="55">
        <v>20</v>
      </c>
      <c r="E38" s="56" t="s">
        <v>29</v>
      </c>
      <c r="F38" s="46" t="s">
        <v>80</v>
      </c>
      <c r="G38" s="109"/>
      <c r="H38" s="109"/>
      <c r="I38" s="109"/>
      <c r="J38" s="21">
        <f t="shared" si="0"/>
        <v>120</v>
      </c>
      <c r="K38" s="21">
        <f t="shared" si="1"/>
        <v>200</v>
      </c>
      <c r="L38" s="59">
        <v>6</v>
      </c>
      <c r="M38" s="59">
        <v>10</v>
      </c>
      <c r="N38" s="40"/>
      <c r="O38" s="41">
        <f t="shared" si="6"/>
        <v>0</v>
      </c>
      <c r="P38" s="42" t="str">
        <f t="shared" si="7"/>
        <v xml:space="preserve"> </v>
      </c>
    </row>
    <row r="39" spans="1:16" ht="28.8" x14ac:dyDescent="0.3">
      <c r="A39" s="52"/>
      <c r="B39" s="58">
        <v>33</v>
      </c>
      <c r="C39" s="46" t="s">
        <v>81</v>
      </c>
      <c r="D39" s="55">
        <v>5</v>
      </c>
      <c r="E39" s="56" t="s">
        <v>18</v>
      </c>
      <c r="F39" s="46" t="s">
        <v>82</v>
      </c>
      <c r="G39" s="109"/>
      <c r="H39" s="109"/>
      <c r="I39" s="109"/>
      <c r="J39" s="21">
        <f t="shared" ref="J39:J71" si="8">D39*L39</f>
        <v>410</v>
      </c>
      <c r="K39" s="21">
        <f t="shared" ref="K39:K71" si="9">D39*M39</f>
        <v>475</v>
      </c>
      <c r="L39" s="59">
        <v>82</v>
      </c>
      <c r="M39" s="59">
        <v>95</v>
      </c>
      <c r="N39" s="40"/>
      <c r="O39" s="41">
        <f t="shared" si="6"/>
        <v>0</v>
      </c>
      <c r="P39" s="42" t="str">
        <f t="shared" si="7"/>
        <v xml:space="preserve"> </v>
      </c>
    </row>
    <row r="40" spans="1:16" ht="16.2" thickBot="1" x14ac:dyDescent="0.35">
      <c r="A40" s="52"/>
      <c r="B40" s="60">
        <v>34</v>
      </c>
      <c r="C40" s="47" t="s">
        <v>83</v>
      </c>
      <c r="D40" s="61">
        <v>5</v>
      </c>
      <c r="E40" s="62" t="s">
        <v>18</v>
      </c>
      <c r="F40" s="47" t="s">
        <v>84</v>
      </c>
      <c r="G40" s="110"/>
      <c r="H40" s="110"/>
      <c r="I40" s="110"/>
      <c r="J40" s="22">
        <f t="shared" si="8"/>
        <v>35</v>
      </c>
      <c r="K40" s="22">
        <f t="shared" si="9"/>
        <v>60</v>
      </c>
      <c r="L40" s="63">
        <v>7</v>
      </c>
      <c r="M40" s="63">
        <v>12</v>
      </c>
      <c r="N40" s="43"/>
      <c r="O40" s="44">
        <f t="shared" si="6"/>
        <v>0</v>
      </c>
      <c r="P40" s="45" t="str">
        <f t="shared" si="7"/>
        <v xml:space="preserve"> </v>
      </c>
    </row>
    <row r="41" spans="1:16" ht="30" thickTop="1" thickBot="1" x14ac:dyDescent="0.35">
      <c r="A41" s="64"/>
      <c r="B41" s="69">
        <v>35</v>
      </c>
      <c r="C41" s="70" t="s">
        <v>87</v>
      </c>
      <c r="D41" s="71">
        <v>100</v>
      </c>
      <c r="E41" s="72" t="s">
        <v>18</v>
      </c>
      <c r="F41" s="70" t="s">
        <v>88</v>
      </c>
      <c r="G41" s="73" t="s">
        <v>137</v>
      </c>
      <c r="H41" s="74" t="s">
        <v>89</v>
      </c>
      <c r="I41" s="75" t="s">
        <v>90</v>
      </c>
      <c r="J41" s="24">
        <f t="shared" si="8"/>
        <v>600</v>
      </c>
      <c r="K41" s="24">
        <f t="shared" si="9"/>
        <v>660</v>
      </c>
      <c r="L41" s="24">
        <v>6</v>
      </c>
      <c r="M41" s="24">
        <f>L41*1.1</f>
        <v>6.6000000000000005</v>
      </c>
      <c r="N41" s="43"/>
      <c r="O41" s="44">
        <f t="shared" si="6"/>
        <v>0</v>
      </c>
      <c r="P41" s="45" t="str">
        <f t="shared" si="7"/>
        <v xml:space="preserve"> </v>
      </c>
    </row>
    <row r="42" spans="1:16" ht="45.75" customHeight="1" thickTop="1" x14ac:dyDescent="0.3">
      <c r="A42" s="64"/>
      <c r="B42" s="65">
        <v>36</v>
      </c>
      <c r="C42" s="46" t="s">
        <v>91</v>
      </c>
      <c r="D42" s="55">
        <v>20</v>
      </c>
      <c r="E42" s="56" t="s">
        <v>18</v>
      </c>
      <c r="F42" s="46" t="s">
        <v>139</v>
      </c>
      <c r="G42" s="108" t="s">
        <v>137</v>
      </c>
      <c r="H42" s="108" t="s">
        <v>95</v>
      </c>
      <c r="I42" s="108" t="s">
        <v>96</v>
      </c>
      <c r="J42" s="23">
        <f t="shared" si="8"/>
        <v>700</v>
      </c>
      <c r="K42" s="23">
        <f t="shared" si="9"/>
        <v>770</v>
      </c>
      <c r="L42" s="23">
        <v>35</v>
      </c>
      <c r="M42" s="23">
        <f t="shared" ref="M42:M61" si="10">L42*1.1</f>
        <v>38.5</v>
      </c>
      <c r="N42" s="37"/>
      <c r="O42" s="38">
        <f t="shared" si="6"/>
        <v>0</v>
      </c>
      <c r="P42" s="39" t="str">
        <f t="shared" si="7"/>
        <v xml:space="preserve"> </v>
      </c>
    </row>
    <row r="43" spans="1:16" ht="45.75" customHeight="1" x14ac:dyDescent="0.3">
      <c r="A43" s="52"/>
      <c r="B43" s="58">
        <v>37</v>
      </c>
      <c r="C43" s="46" t="s">
        <v>92</v>
      </c>
      <c r="D43" s="55">
        <v>20</v>
      </c>
      <c r="E43" s="56" t="s">
        <v>18</v>
      </c>
      <c r="F43" s="46" t="s">
        <v>138</v>
      </c>
      <c r="G43" s="109"/>
      <c r="H43" s="109"/>
      <c r="I43" s="109"/>
      <c r="J43" s="21">
        <f t="shared" si="8"/>
        <v>800</v>
      </c>
      <c r="K43" s="21">
        <f t="shared" si="9"/>
        <v>880</v>
      </c>
      <c r="L43" s="21">
        <v>40</v>
      </c>
      <c r="M43" s="21">
        <f t="shared" si="10"/>
        <v>44</v>
      </c>
      <c r="N43" s="40"/>
      <c r="O43" s="41">
        <f t="shared" si="6"/>
        <v>0</v>
      </c>
      <c r="P43" s="42" t="str">
        <f t="shared" si="7"/>
        <v xml:space="preserve"> </v>
      </c>
    </row>
    <row r="44" spans="1:16" ht="45.75" customHeight="1" x14ac:dyDescent="0.3">
      <c r="A44" s="52"/>
      <c r="B44" s="58">
        <v>38</v>
      </c>
      <c r="C44" s="46" t="s">
        <v>93</v>
      </c>
      <c r="D44" s="55">
        <v>10</v>
      </c>
      <c r="E44" s="56" t="s">
        <v>18</v>
      </c>
      <c r="F44" s="46" t="s">
        <v>94</v>
      </c>
      <c r="G44" s="109"/>
      <c r="H44" s="109"/>
      <c r="I44" s="109"/>
      <c r="J44" s="21">
        <f t="shared" si="8"/>
        <v>180</v>
      </c>
      <c r="K44" s="21">
        <f t="shared" si="9"/>
        <v>198</v>
      </c>
      <c r="L44" s="21">
        <v>18</v>
      </c>
      <c r="M44" s="21">
        <f t="shared" si="10"/>
        <v>19.8</v>
      </c>
      <c r="N44" s="40"/>
      <c r="O44" s="41">
        <f t="shared" si="6"/>
        <v>0</v>
      </c>
      <c r="P44" s="42" t="str">
        <f t="shared" si="7"/>
        <v xml:space="preserve"> </v>
      </c>
    </row>
    <row r="45" spans="1:16" ht="45.75" customHeight="1" thickBot="1" x14ac:dyDescent="0.35">
      <c r="A45" s="52"/>
      <c r="B45" s="60">
        <v>39</v>
      </c>
      <c r="C45" s="47" t="s">
        <v>77</v>
      </c>
      <c r="D45" s="61">
        <v>10</v>
      </c>
      <c r="E45" s="62" t="s">
        <v>18</v>
      </c>
      <c r="F45" s="47" t="s">
        <v>78</v>
      </c>
      <c r="G45" s="110"/>
      <c r="H45" s="110"/>
      <c r="I45" s="110"/>
      <c r="J45" s="22">
        <f t="shared" si="8"/>
        <v>550</v>
      </c>
      <c r="K45" s="22">
        <f t="shared" si="9"/>
        <v>605.00000000000011</v>
      </c>
      <c r="L45" s="22">
        <v>55</v>
      </c>
      <c r="M45" s="22">
        <f t="shared" si="10"/>
        <v>60.500000000000007</v>
      </c>
      <c r="N45" s="43"/>
      <c r="O45" s="44">
        <f t="shared" si="6"/>
        <v>0</v>
      </c>
      <c r="P45" s="45" t="str">
        <f t="shared" si="7"/>
        <v xml:space="preserve"> </v>
      </c>
    </row>
    <row r="46" spans="1:16" ht="30.75" customHeight="1" thickTop="1" x14ac:dyDescent="0.3">
      <c r="A46" s="64"/>
      <c r="B46" s="65">
        <v>40</v>
      </c>
      <c r="C46" s="46" t="s">
        <v>28</v>
      </c>
      <c r="D46" s="55">
        <v>5</v>
      </c>
      <c r="E46" s="56" t="s">
        <v>29</v>
      </c>
      <c r="F46" s="46" t="s">
        <v>30</v>
      </c>
      <c r="G46" s="108" t="s">
        <v>137</v>
      </c>
      <c r="H46" s="108" t="s">
        <v>120</v>
      </c>
      <c r="I46" s="108" t="s">
        <v>119</v>
      </c>
      <c r="J46" s="23">
        <f t="shared" si="8"/>
        <v>300</v>
      </c>
      <c r="K46" s="23">
        <f t="shared" si="9"/>
        <v>330</v>
      </c>
      <c r="L46" s="59">
        <v>60</v>
      </c>
      <c r="M46" s="59">
        <f t="shared" si="10"/>
        <v>66</v>
      </c>
      <c r="N46" s="37"/>
      <c r="O46" s="38">
        <f t="shared" si="6"/>
        <v>0</v>
      </c>
      <c r="P46" s="39" t="str">
        <f t="shared" si="7"/>
        <v xml:space="preserve"> </v>
      </c>
    </row>
    <row r="47" spans="1:16" ht="28.8" x14ac:dyDescent="0.3">
      <c r="A47" s="52"/>
      <c r="B47" s="58">
        <v>41</v>
      </c>
      <c r="C47" s="46" t="s">
        <v>97</v>
      </c>
      <c r="D47" s="55">
        <v>5</v>
      </c>
      <c r="E47" s="56" t="s">
        <v>29</v>
      </c>
      <c r="F47" s="46" t="s">
        <v>98</v>
      </c>
      <c r="G47" s="109"/>
      <c r="H47" s="109"/>
      <c r="I47" s="109"/>
      <c r="J47" s="21">
        <f t="shared" si="8"/>
        <v>185</v>
      </c>
      <c r="K47" s="21">
        <f t="shared" si="9"/>
        <v>203.5</v>
      </c>
      <c r="L47" s="59">
        <v>37</v>
      </c>
      <c r="M47" s="59">
        <f t="shared" si="10"/>
        <v>40.700000000000003</v>
      </c>
      <c r="N47" s="40"/>
      <c r="O47" s="41">
        <f t="shared" si="6"/>
        <v>0</v>
      </c>
      <c r="P47" s="42" t="str">
        <f t="shared" si="7"/>
        <v xml:space="preserve"> </v>
      </c>
    </row>
    <row r="48" spans="1:16" ht="28.8" x14ac:dyDescent="0.3">
      <c r="A48" s="52"/>
      <c r="B48" s="58">
        <v>42</v>
      </c>
      <c r="C48" s="46" t="s">
        <v>99</v>
      </c>
      <c r="D48" s="55">
        <v>1</v>
      </c>
      <c r="E48" s="56" t="s">
        <v>29</v>
      </c>
      <c r="F48" s="46" t="s">
        <v>100</v>
      </c>
      <c r="G48" s="109"/>
      <c r="H48" s="109"/>
      <c r="I48" s="109"/>
      <c r="J48" s="21">
        <f t="shared" si="8"/>
        <v>250</v>
      </c>
      <c r="K48" s="21">
        <f t="shared" si="9"/>
        <v>275</v>
      </c>
      <c r="L48" s="59">
        <v>250</v>
      </c>
      <c r="M48" s="59">
        <f t="shared" si="10"/>
        <v>275</v>
      </c>
      <c r="N48" s="40"/>
      <c r="O48" s="41">
        <f t="shared" si="6"/>
        <v>0</v>
      </c>
      <c r="P48" s="42" t="str">
        <f t="shared" si="7"/>
        <v xml:space="preserve"> </v>
      </c>
    </row>
    <row r="49" spans="1:16" ht="28.8" x14ac:dyDescent="0.3">
      <c r="A49" s="52"/>
      <c r="B49" s="58">
        <v>43</v>
      </c>
      <c r="C49" s="46" t="s">
        <v>101</v>
      </c>
      <c r="D49" s="55">
        <v>1</v>
      </c>
      <c r="E49" s="56" t="s">
        <v>29</v>
      </c>
      <c r="F49" s="46" t="s">
        <v>102</v>
      </c>
      <c r="G49" s="109"/>
      <c r="H49" s="109"/>
      <c r="I49" s="109"/>
      <c r="J49" s="21">
        <f t="shared" si="8"/>
        <v>300</v>
      </c>
      <c r="K49" s="21">
        <f t="shared" si="9"/>
        <v>330</v>
      </c>
      <c r="L49" s="59">
        <v>300</v>
      </c>
      <c r="M49" s="59">
        <f t="shared" si="10"/>
        <v>330</v>
      </c>
      <c r="N49" s="40"/>
      <c r="O49" s="41">
        <f t="shared" si="6"/>
        <v>0</v>
      </c>
      <c r="P49" s="42" t="str">
        <f t="shared" si="7"/>
        <v xml:space="preserve"> </v>
      </c>
    </row>
    <row r="50" spans="1:16" ht="28.8" x14ac:dyDescent="0.3">
      <c r="A50" s="52"/>
      <c r="B50" s="58">
        <v>44</v>
      </c>
      <c r="C50" s="46" t="s">
        <v>53</v>
      </c>
      <c r="D50" s="55">
        <v>5</v>
      </c>
      <c r="E50" s="56" t="s">
        <v>29</v>
      </c>
      <c r="F50" s="46" t="s">
        <v>54</v>
      </c>
      <c r="G50" s="109"/>
      <c r="H50" s="109"/>
      <c r="I50" s="109"/>
      <c r="J50" s="21">
        <f t="shared" si="8"/>
        <v>145</v>
      </c>
      <c r="K50" s="21">
        <f t="shared" si="9"/>
        <v>159.5</v>
      </c>
      <c r="L50" s="59">
        <v>29</v>
      </c>
      <c r="M50" s="59">
        <f t="shared" si="10"/>
        <v>31.900000000000002</v>
      </c>
      <c r="N50" s="40"/>
      <c r="O50" s="41">
        <f t="shared" si="6"/>
        <v>0</v>
      </c>
      <c r="P50" s="42" t="str">
        <f t="shared" si="7"/>
        <v xml:space="preserve"> </v>
      </c>
    </row>
    <row r="51" spans="1:16" ht="72" x14ac:dyDescent="0.3">
      <c r="A51" s="52"/>
      <c r="B51" s="58">
        <v>45</v>
      </c>
      <c r="C51" s="46" t="s">
        <v>103</v>
      </c>
      <c r="D51" s="55">
        <v>25</v>
      </c>
      <c r="E51" s="56" t="s">
        <v>29</v>
      </c>
      <c r="F51" s="46" t="s">
        <v>104</v>
      </c>
      <c r="G51" s="109"/>
      <c r="H51" s="109"/>
      <c r="I51" s="109"/>
      <c r="J51" s="21">
        <f t="shared" si="8"/>
        <v>2125</v>
      </c>
      <c r="K51" s="21">
        <f t="shared" si="9"/>
        <v>2337.5000000000005</v>
      </c>
      <c r="L51" s="59">
        <v>85</v>
      </c>
      <c r="M51" s="59">
        <f t="shared" si="10"/>
        <v>93.500000000000014</v>
      </c>
      <c r="N51" s="40"/>
      <c r="O51" s="41">
        <f t="shared" si="6"/>
        <v>0</v>
      </c>
      <c r="P51" s="42" t="str">
        <f t="shared" si="7"/>
        <v xml:space="preserve"> </v>
      </c>
    </row>
    <row r="52" spans="1:16" ht="72" x14ac:dyDescent="0.3">
      <c r="A52" s="52"/>
      <c r="B52" s="58">
        <v>46</v>
      </c>
      <c r="C52" s="46" t="s">
        <v>105</v>
      </c>
      <c r="D52" s="55">
        <v>25</v>
      </c>
      <c r="E52" s="56" t="s">
        <v>29</v>
      </c>
      <c r="F52" s="46" t="s">
        <v>106</v>
      </c>
      <c r="G52" s="109"/>
      <c r="H52" s="109"/>
      <c r="I52" s="109"/>
      <c r="J52" s="21">
        <f t="shared" si="8"/>
        <v>1875</v>
      </c>
      <c r="K52" s="21">
        <f t="shared" si="9"/>
        <v>2062.5</v>
      </c>
      <c r="L52" s="59">
        <v>75</v>
      </c>
      <c r="M52" s="59">
        <f t="shared" si="10"/>
        <v>82.5</v>
      </c>
      <c r="N52" s="40"/>
      <c r="O52" s="41">
        <f t="shared" si="6"/>
        <v>0</v>
      </c>
      <c r="P52" s="42" t="str">
        <f t="shared" si="7"/>
        <v xml:space="preserve"> </v>
      </c>
    </row>
    <row r="53" spans="1:16" ht="57.75" customHeight="1" x14ac:dyDescent="0.3">
      <c r="A53" s="52"/>
      <c r="B53" s="58">
        <v>47</v>
      </c>
      <c r="C53" s="46" t="s">
        <v>57</v>
      </c>
      <c r="D53" s="55">
        <v>1</v>
      </c>
      <c r="E53" s="56" t="s">
        <v>29</v>
      </c>
      <c r="F53" s="46" t="s">
        <v>58</v>
      </c>
      <c r="G53" s="109"/>
      <c r="H53" s="109"/>
      <c r="I53" s="109"/>
      <c r="J53" s="21">
        <f t="shared" si="8"/>
        <v>60</v>
      </c>
      <c r="K53" s="21">
        <f t="shared" si="9"/>
        <v>66</v>
      </c>
      <c r="L53" s="59">
        <v>60</v>
      </c>
      <c r="M53" s="59">
        <f t="shared" si="10"/>
        <v>66</v>
      </c>
      <c r="N53" s="40"/>
      <c r="O53" s="41">
        <f t="shared" si="6"/>
        <v>0</v>
      </c>
      <c r="P53" s="42" t="str">
        <f t="shared" si="7"/>
        <v xml:space="preserve"> </v>
      </c>
    </row>
    <row r="54" spans="1:16" ht="57.75" customHeight="1" x14ac:dyDescent="0.3">
      <c r="A54" s="52"/>
      <c r="B54" s="58">
        <v>48</v>
      </c>
      <c r="C54" s="46" t="s">
        <v>59</v>
      </c>
      <c r="D54" s="55">
        <v>2</v>
      </c>
      <c r="E54" s="56" t="s">
        <v>29</v>
      </c>
      <c r="F54" s="46" t="s">
        <v>60</v>
      </c>
      <c r="G54" s="109"/>
      <c r="H54" s="109"/>
      <c r="I54" s="109"/>
      <c r="J54" s="21">
        <f t="shared" si="8"/>
        <v>36</v>
      </c>
      <c r="K54" s="21">
        <f t="shared" si="9"/>
        <v>39.6</v>
      </c>
      <c r="L54" s="59">
        <v>18</v>
      </c>
      <c r="M54" s="59">
        <f t="shared" si="10"/>
        <v>19.8</v>
      </c>
      <c r="N54" s="40"/>
      <c r="O54" s="41">
        <f t="shared" si="6"/>
        <v>0</v>
      </c>
      <c r="P54" s="42" t="str">
        <f t="shared" si="7"/>
        <v xml:space="preserve"> </v>
      </c>
    </row>
    <row r="55" spans="1:16" ht="57.75" customHeight="1" x14ac:dyDescent="0.3">
      <c r="A55" s="52"/>
      <c r="B55" s="58">
        <v>49</v>
      </c>
      <c r="C55" s="46" t="s">
        <v>107</v>
      </c>
      <c r="D55" s="55">
        <v>5</v>
      </c>
      <c r="E55" s="56" t="s">
        <v>18</v>
      </c>
      <c r="F55" s="46" t="s">
        <v>94</v>
      </c>
      <c r="G55" s="109"/>
      <c r="H55" s="109"/>
      <c r="I55" s="109"/>
      <c r="J55" s="21">
        <f t="shared" si="8"/>
        <v>80</v>
      </c>
      <c r="K55" s="21">
        <f t="shared" si="9"/>
        <v>88</v>
      </c>
      <c r="L55" s="59">
        <v>16</v>
      </c>
      <c r="M55" s="59">
        <f t="shared" si="10"/>
        <v>17.600000000000001</v>
      </c>
      <c r="N55" s="40"/>
      <c r="O55" s="41">
        <f t="shared" si="6"/>
        <v>0</v>
      </c>
      <c r="P55" s="42" t="str">
        <f t="shared" si="7"/>
        <v xml:space="preserve"> </v>
      </c>
    </row>
    <row r="56" spans="1:16" ht="57.75" customHeight="1" x14ac:dyDescent="0.3">
      <c r="A56" s="52"/>
      <c r="B56" s="58">
        <v>50</v>
      </c>
      <c r="C56" s="46" t="s">
        <v>93</v>
      </c>
      <c r="D56" s="55">
        <v>5</v>
      </c>
      <c r="E56" s="56" t="s">
        <v>18</v>
      </c>
      <c r="F56" s="46" t="s">
        <v>94</v>
      </c>
      <c r="G56" s="109"/>
      <c r="H56" s="109"/>
      <c r="I56" s="109"/>
      <c r="J56" s="21">
        <f t="shared" si="8"/>
        <v>90</v>
      </c>
      <c r="K56" s="21">
        <f t="shared" si="9"/>
        <v>99</v>
      </c>
      <c r="L56" s="59">
        <v>18</v>
      </c>
      <c r="M56" s="59">
        <f t="shared" si="10"/>
        <v>19.8</v>
      </c>
      <c r="N56" s="40"/>
      <c r="O56" s="41">
        <f t="shared" si="6"/>
        <v>0</v>
      </c>
      <c r="P56" s="42" t="str">
        <f t="shared" si="7"/>
        <v xml:space="preserve"> </v>
      </c>
    </row>
    <row r="57" spans="1:16" ht="57.75" customHeight="1" x14ac:dyDescent="0.3">
      <c r="A57" s="52"/>
      <c r="B57" s="58">
        <v>51</v>
      </c>
      <c r="C57" s="46" t="s">
        <v>108</v>
      </c>
      <c r="D57" s="55">
        <v>5</v>
      </c>
      <c r="E57" s="56" t="s">
        <v>18</v>
      </c>
      <c r="F57" s="46" t="s">
        <v>109</v>
      </c>
      <c r="G57" s="109"/>
      <c r="H57" s="109"/>
      <c r="I57" s="109"/>
      <c r="J57" s="21">
        <f t="shared" si="8"/>
        <v>35</v>
      </c>
      <c r="K57" s="21">
        <f t="shared" si="9"/>
        <v>38.500000000000007</v>
      </c>
      <c r="L57" s="59">
        <v>7</v>
      </c>
      <c r="M57" s="59">
        <f t="shared" si="10"/>
        <v>7.7000000000000011</v>
      </c>
      <c r="N57" s="40"/>
      <c r="O57" s="41">
        <f t="shared" si="6"/>
        <v>0</v>
      </c>
      <c r="P57" s="42" t="str">
        <f t="shared" si="7"/>
        <v xml:space="preserve"> </v>
      </c>
    </row>
    <row r="58" spans="1:16" ht="57.75" customHeight="1" x14ac:dyDescent="0.3">
      <c r="A58" s="52"/>
      <c r="B58" s="58">
        <v>52</v>
      </c>
      <c r="C58" s="46" t="s">
        <v>35</v>
      </c>
      <c r="D58" s="55">
        <v>3</v>
      </c>
      <c r="E58" s="56" t="s">
        <v>18</v>
      </c>
      <c r="F58" s="46" t="s">
        <v>36</v>
      </c>
      <c r="G58" s="109"/>
      <c r="H58" s="109"/>
      <c r="I58" s="109"/>
      <c r="J58" s="21">
        <f t="shared" si="8"/>
        <v>120</v>
      </c>
      <c r="K58" s="21">
        <f t="shared" si="9"/>
        <v>132</v>
      </c>
      <c r="L58" s="59">
        <v>40</v>
      </c>
      <c r="M58" s="59">
        <f t="shared" si="10"/>
        <v>44</v>
      </c>
      <c r="N58" s="40"/>
      <c r="O58" s="41">
        <f t="shared" si="6"/>
        <v>0</v>
      </c>
      <c r="P58" s="42" t="str">
        <f t="shared" si="7"/>
        <v xml:space="preserve"> </v>
      </c>
    </row>
    <row r="59" spans="1:16" ht="57.75" customHeight="1" x14ac:dyDescent="0.3">
      <c r="A59" s="52"/>
      <c r="B59" s="58">
        <v>53</v>
      </c>
      <c r="C59" s="46" t="s">
        <v>110</v>
      </c>
      <c r="D59" s="55">
        <v>2</v>
      </c>
      <c r="E59" s="56" t="s">
        <v>29</v>
      </c>
      <c r="F59" s="46" t="s">
        <v>111</v>
      </c>
      <c r="G59" s="109"/>
      <c r="H59" s="109"/>
      <c r="I59" s="109"/>
      <c r="J59" s="21">
        <f t="shared" si="8"/>
        <v>440</v>
      </c>
      <c r="K59" s="21">
        <f t="shared" si="9"/>
        <v>484.00000000000006</v>
      </c>
      <c r="L59" s="59">
        <v>220</v>
      </c>
      <c r="M59" s="59">
        <f t="shared" si="10"/>
        <v>242.00000000000003</v>
      </c>
      <c r="N59" s="40"/>
      <c r="O59" s="41">
        <f t="shared" si="6"/>
        <v>0</v>
      </c>
      <c r="P59" s="42" t="str">
        <f t="shared" si="7"/>
        <v xml:space="preserve"> </v>
      </c>
    </row>
    <row r="60" spans="1:16" ht="57.75" customHeight="1" x14ac:dyDescent="0.3">
      <c r="A60" s="52"/>
      <c r="B60" s="58">
        <v>54</v>
      </c>
      <c r="C60" s="46" t="s">
        <v>112</v>
      </c>
      <c r="D60" s="55">
        <v>2</v>
      </c>
      <c r="E60" s="56" t="s">
        <v>29</v>
      </c>
      <c r="F60" s="46" t="s">
        <v>113</v>
      </c>
      <c r="G60" s="109"/>
      <c r="H60" s="109"/>
      <c r="I60" s="109"/>
      <c r="J60" s="21">
        <f t="shared" si="8"/>
        <v>440</v>
      </c>
      <c r="K60" s="21">
        <f t="shared" si="9"/>
        <v>484.00000000000006</v>
      </c>
      <c r="L60" s="59">
        <v>220</v>
      </c>
      <c r="M60" s="59">
        <f t="shared" si="10"/>
        <v>242.00000000000003</v>
      </c>
      <c r="N60" s="40"/>
      <c r="O60" s="41">
        <f t="shared" si="6"/>
        <v>0</v>
      </c>
      <c r="P60" s="42" t="str">
        <f t="shared" si="7"/>
        <v xml:space="preserve"> </v>
      </c>
    </row>
    <row r="61" spans="1:16" ht="57.75" customHeight="1" x14ac:dyDescent="0.3">
      <c r="A61" s="52"/>
      <c r="B61" s="58">
        <v>55</v>
      </c>
      <c r="C61" s="46" t="s">
        <v>114</v>
      </c>
      <c r="D61" s="55">
        <v>2</v>
      </c>
      <c r="E61" s="56" t="s">
        <v>29</v>
      </c>
      <c r="F61" s="46" t="s">
        <v>113</v>
      </c>
      <c r="G61" s="109"/>
      <c r="H61" s="109"/>
      <c r="I61" s="109"/>
      <c r="J61" s="21">
        <f t="shared" si="8"/>
        <v>440</v>
      </c>
      <c r="K61" s="21">
        <f t="shared" si="9"/>
        <v>484.00000000000006</v>
      </c>
      <c r="L61" s="59">
        <v>220</v>
      </c>
      <c r="M61" s="59">
        <f t="shared" si="10"/>
        <v>242.00000000000003</v>
      </c>
      <c r="N61" s="40"/>
      <c r="O61" s="41">
        <f t="shared" si="6"/>
        <v>0</v>
      </c>
      <c r="P61" s="42" t="str">
        <f t="shared" si="7"/>
        <v xml:space="preserve"> </v>
      </c>
    </row>
    <row r="62" spans="1:16" ht="57.75" customHeight="1" x14ac:dyDescent="0.3">
      <c r="A62" s="52"/>
      <c r="B62" s="58">
        <v>56</v>
      </c>
      <c r="C62" s="76" t="s">
        <v>115</v>
      </c>
      <c r="D62" s="77">
        <v>2</v>
      </c>
      <c r="E62" s="78" t="s">
        <v>18</v>
      </c>
      <c r="F62" s="76" t="s">
        <v>116</v>
      </c>
      <c r="G62" s="109"/>
      <c r="H62" s="109"/>
      <c r="I62" s="109"/>
      <c r="J62" s="21">
        <f t="shared" si="8"/>
        <v>0</v>
      </c>
      <c r="K62" s="21">
        <f t="shared" si="9"/>
        <v>900</v>
      </c>
      <c r="L62" s="21"/>
      <c r="M62" s="21">
        <v>450</v>
      </c>
      <c r="N62" s="40"/>
      <c r="O62" s="41">
        <f t="shared" si="6"/>
        <v>0</v>
      </c>
      <c r="P62" s="42" t="str">
        <f t="shared" si="7"/>
        <v xml:space="preserve"> </v>
      </c>
    </row>
    <row r="63" spans="1:16" ht="57.75" customHeight="1" x14ac:dyDescent="0.3">
      <c r="A63" s="52"/>
      <c r="B63" s="58">
        <v>57</v>
      </c>
      <c r="C63" s="76" t="s">
        <v>117</v>
      </c>
      <c r="D63" s="77">
        <v>2</v>
      </c>
      <c r="E63" s="78" t="s">
        <v>18</v>
      </c>
      <c r="F63" s="76" t="s">
        <v>118</v>
      </c>
      <c r="G63" s="109"/>
      <c r="H63" s="109"/>
      <c r="I63" s="109"/>
      <c r="J63" s="21">
        <f t="shared" si="8"/>
        <v>0</v>
      </c>
      <c r="K63" s="21">
        <f t="shared" si="9"/>
        <v>1700</v>
      </c>
      <c r="L63" s="21"/>
      <c r="M63" s="21">
        <v>850</v>
      </c>
      <c r="N63" s="40"/>
      <c r="O63" s="41">
        <f t="shared" si="6"/>
        <v>0</v>
      </c>
      <c r="P63" s="42" t="str">
        <f t="shared" si="7"/>
        <v xml:space="preserve"> </v>
      </c>
    </row>
    <row r="64" spans="1:16" ht="57.75" customHeight="1" thickBot="1" x14ac:dyDescent="0.35">
      <c r="A64" s="52"/>
      <c r="B64" s="60">
        <v>58</v>
      </c>
      <c r="C64" s="47" t="s">
        <v>121</v>
      </c>
      <c r="D64" s="61">
        <v>3</v>
      </c>
      <c r="E64" s="62" t="s">
        <v>18</v>
      </c>
      <c r="F64" s="47" t="s">
        <v>122</v>
      </c>
      <c r="G64" s="110"/>
      <c r="H64" s="110"/>
      <c r="I64" s="110"/>
      <c r="J64" s="22">
        <f t="shared" si="8"/>
        <v>300</v>
      </c>
      <c r="K64" s="22">
        <f t="shared" si="9"/>
        <v>360</v>
      </c>
      <c r="L64" s="63">
        <v>100</v>
      </c>
      <c r="M64" s="63">
        <v>120</v>
      </c>
      <c r="N64" s="43"/>
      <c r="O64" s="44">
        <f t="shared" si="6"/>
        <v>0</v>
      </c>
      <c r="P64" s="45" t="str">
        <f t="shared" si="7"/>
        <v xml:space="preserve"> </v>
      </c>
    </row>
    <row r="65" spans="1:16" ht="43.8" thickTop="1" x14ac:dyDescent="0.3">
      <c r="A65" s="64"/>
      <c r="B65" s="65">
        <v>59</v>
      </c>
      <c r="C65" s="76" t="s">
        <v>123</v>
      </c>
      <c r="D65" s="77">
        <v>200</v>
      </c>
      <c r="E65" s="78" t="s">
        <v>18</v>
      </c>
      <c r="F65" s="76" t="s">
        <v>124</v>
      </c>
      <c r="G65" s="108" t="s">
        <v>137</v>
      </c>
      <c r="H65" s="108" t="s">
        <v>131</v>
      </c>
      <c r="I65" s="108" t="s">
        <v>130</v>
      </c>
      <c r="J65" s="23">
        <f t="shared" si="8"/>
        <v>6600</v>
      </c>
      <c r="K65" s="23">
        <f t="shared" si="9"/>
        <v>7260.0000000000009</v>
      </c>
      <c r="L65" s="23">
        <v>33</v>
      </c>
      <c r="M65" s="23">
        <f>L65*1.1</f>
        <v>36.300000000000004</v>
      </c>
      <c r="N65" s="37"/>
      <c r="O65" s="38">
        <f t="shared" si="6"/>
        <v>0</v>
      </c>
      <c r="P65" s="39" t="str">
        <f t="shared" si="7"/>
        <v xml:space="preserve"> </v>
      </c>
    </row>
    <row r="66" spans="1:16" ht="39" customHeight="1" x14ac:dyDescent="0.3">
      <c r="A66" s="52"/>
      <c r="B66" s="58">
        <v>60</v>
      </c>
      <c r="C66" s="76" t="s">
        <v>65</v>
      </c>
      <c r="D66" s="77">
        <v>24</v>
      </c>
      <c r="E66" s="78" t="s">
        <v>18</v>
      </c>
      <c r="F66" s="76" t="s">
        <v>66</v>
      </c>
      <c r="G66" s="109"/>
      <c r="H66" s="109"/>
      <c r="I66" s="109"/>
      <c r="J66" s="21">
        <f t="shared" si="8"/>
        <v>216</v>
      </c>
      <c r="K66" s="21">
        <f t="shared" si="9"/>
        <v>237.60000000000002</v>
      </c>
      <c r="L66" s="21">
        <v>9</v>
      </c>
      <c r="M66" s="21">
        <f t="shared" ref="M66:M69" si="11">L66*1.1</f>
        <v>9.9</v>
      </c>
      <c r="N66" s="40"/>
      <c r="O66" s="41">
        <f t="shared" si="6"/>
        <v>0</v>
      </c>
      <c r="P66" s="42" t="str">
        <f t="shared" si="7"/>
        <v xml:space="preserve"> </v>
      </c>
    </row>
    <row r="67" spans="1:16" x14ac:dyDescent="0.3">
      <c r="A67" s="52"/>
      <c r="B67" s="58">
        <v>61</v>
      </c>
      <c r="C67" s="76" t="s">
        <v>125</v>
      </c>
      <c r="D67" s="77">
        <v>20</v>
      </c>
      <c r="E67" s="78" t="s">
        <v>18</v>
      </c>
      <c r="F67" s="76" t="s">
        <v>36</v>
      </c>
      <c r="G67" s="109"/>
      <c r="H67" s="109"/>
      <c r="I67" s="109"/>
      <c r="J67" s="21">
        <f t="shared" si="8"/>
        <v>800</v>
      </c>
      <c r="K67" s="21">
        <f t="shared" si="9"/>
        <v>880</v>
      </c>
      <c r="L67" s="21">
        <v>40</v>
      </c>
      <c r="M67" s="21">
        <f t="shared" si="11"/>
        <v>44</v>
      </c>
      <c r="N67" s="40"/>
      <c r="O67" s="41">
        <f t="shared" si="6"/>
        <v>0</v>
      </c>
      <c r="P67" s="42" t="str">
        <f t="shared" si="7"/>
        <v xml:space="preserve"> </v>
      </c>
    </row>
    <row r="68" spans="1:16" ht="54" customHeight="1" x14ac:dyDescent="0.3">
      <c r="A68" s="52"/>
      <c r="B68" s="58">
        <v>62</v>
      </c>
      <c r="C68" s="76" t="s">
        <v>126</v>
      </c>
      <c r="D68" s="77">
        <v>20</v>
      </c>
      <c r="E68" s="78" t="s">
        <v>18</v>
      </c>
      <c r="F68" s="76" t="s">
        <v>127</v>
      </c>
      <c r="G68" s="109"/>
      <c r="H68" s="109"/>
      <c r="I68" s="109"/>
      <c r="J68" s="21">
        <f t="shared" si="8"/>
        <v>180</v>
      </c>
      <c r="K68" s="21">
        <f t="shared" si="9"/>
        <v>198</v>
      </c>
      <c r="L68" s="21">
        <v>9</v>
      </c>
      <c r="M68" s="21">
        <f t="shared" si="11"/>
        <v>9.9</v>
      </c>
      <c r="N68" s="40"/>
      <c r="O68" s="41">
        <f t="shared" si="6"/>
        <v>0</v>
      </c>
      <c r="P68" s="42" t="str">
        <f t="shared" si="7"/>
        <v xml:space="preserve"> </v>
      </c>
    </row>
    <row r="69" spans="1:16" ht="42.75" customHeight="1" thickBot="1" x14ac:dyDescent="0.35">
      <c r="A69" s="52"/>
      <c r="B69" s="60">
        <v>63</v>
      </c>
      <c r="C69" s="79" t="s">
        <v>128</v>
      </c>
      <c r="D69" s="80">
        <v>90</v>
      </c>
      <c r="E69" s="81" t="s">
        <v>18</v>
      </c>
      <c r="F69" s="79" t="s">
        <v>129</v>
      </c>
      <c r="G69" s="110"/>
      <c r="H69" s="110"/>
      <c r="I69" s="110"/>
      <c r="J69" s="22">
        <f t="shared" si="8"/>
        <v>900</v>
      </c>
      <c r="K69" s="22">
        <f t="shared" si="9"/>
        <v>990</v>
      </c>
      <c r="L69" s="22">
        <v>10</v>
      </c>
      <c r="M69" s="22">
        <f t="shared" si="11"/>
        <v>11</v>
      </c>
      <c r="N69" s="43"/>
      <c r="O69" s="44">
        <f t="shared" si="6"/>
        <v>0</v>
      </c>
      <c r="P69" s="45" t="str">
        <f t="shared" si="7"/>
        <v xml:space="preserve"> </v>
      </c>
    </row>
    <row r="70" spans="1:16" ht="60.75" customHeight="1" thickTop="1" x14ac:dyDescent="0.3">
      <c r="A70" s="64"/>
      <c r="B70" s="65">
        <v>64</v>
      </c>
      <c r="C70" s="82" t="s">
        <v>132</v>
      </c>
      <c r="D70" s="83">
        <v>4</v>
      </c>
      <c r="E70" s="84" t="s">
        <v>18</v>
      </c>
      <c r="F70" s="82" t="s">
        <v>133</v>
      </c>
      <c r="G70" s="108" t="s">
        <v>137</v>
      </c>
      <c r="H70" s="108" t="s">
        <v>136</v>
      </c>
      <c r="I70" s="108" t="s">
        <v>135</v>
      </c>
      <c r="J70" s="23">
        <f t="shared" si="8"/>
        <v>8363.6363636363621</v>
      </c>
      <c r="K70" s="23">
        <f t="shared" si="9"/>
        <v>9200</v>
      </c>
      <c r="L70" s="23">
        <f>M70/1.1</f>
        <v>2090.9090909090905</v>
      </c>
      <c r="M70" s="23">
        <v>2300</v>
      </c>
      <c r="N70" s="37"/>
      <c r="O70" s="38">
        <f t="shared" si="6"/>
        <v>0</v>
      </c>
      <c r="P70" s="39" t="str">
        <f t="shared" si="7"/>
        <v xml:space="preserve"> </v>
      </c>
    </row>
    <row r="71" spans="1:16" ht="58.5" customHeight="1" thickBot="1" x14ac:dyDescent="0.35">
      <c r="A71" s="52"/>
      <c r="B71" s="60">
        <v>65</v>
      </c>
      <c r="C71" s="79" t="s">
        <v>132</v>
      </c>
      <c r="D71" s="80">
        <v>6</v>
      </c>
      <c r="E71" s="81" t="s">
        <v>18</v>
      </c>
      <c r="F71" s="79" t="s">
        <v>134</v>
      </c>
      <c r="G71" s="110"/>
      <c r="H71" s="110"/>
      <c r="I71" s="110"/>
      <c r="J71" s="22">
        <f t="shared" si="8"/>
        <v>6545.4545454545441</v>
      </c>
      <c r="K71" s="22">
        <f t="shared" si="9"/>
        <v>7200</v>
      </c>
      <c r="L71" s="22">
        <f>M71/1.1</f>
        <v>1090.9090909090908</v>
      </c>
      <c r="M71" s="22">
        <v>1200</v>
      </c>
      <c r="N71" s="43"/>
      <c r="O71" s="44">
        <f t="shared" si="6"/>
        <v>0</v>
      </c>
      <c r="P71" s="45" t="str">
        <f t="shared" si="7"/>
        <v xml:space="preserve"> </v>
      </c>
    </row>
    <row r="72" spans="1:16" ht="13.5" customHeight="1" thickTop="1" thickBot="1" x14ac:dyDescent="0.35">
      <c r="A72" s="85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</row>
    <row r="73" spans="1:16" ht="60.75" customHeight="1" thickTop="1" thickBot="1" x14ac:dyDescent="0.35">
      <c r="A73" s="87"/>
      <c r="B73" s="106" t="s">
        <v>3</v>
      </c>
      <c r="C73" s="106"/>
      <c r="D73" s="106"/>
      <c r="E73" s="106"/>
      <c r="F73" s="106"/>
      <c r="G73" s="13"/>
      <c r="H73" s="88"/>
      <c r="I73" s="88"/>
      <c r="J73" s="88"/>
      <c r="K73" s="14"/>
      <c r="L73" s="30" t="s">
        <v>4</v>
      </c>
      <c r="M73" s="29" t="s">
        <v>5</v>
      </c>
      <c r="N73" s="111" t="s">
        <v>6</v>
      </c>
      <c r="O73" s="112"/>
      <c r="P73" s="113"/>
    </row>
    <row r="74" spans="1:16" ht="33" customHeight="1" thickTop="1" thickBot="1" x14ac:dyDescent="0.35">
      <c r="A74" s="89"/>
      <c r="B74" s="107" t="s">
        <v>7</v>
      </c>
      <c r="C74" s="107"/>
      <c r="D74" s="107"/>
      <c r="E74" s="107"/>
      <c r="F74" s="107"/>
      <c r="G74" s="90"/>
      <c r="H74" s="15"/>
      <c r="I74" s="15"/>
      <c r="J74" s="15"/>
      <c r="K74" s="16"/>
      <c r="L74" s="17">
        <f>SUM(J7:J71)</f>
        <v>39235.090909090904</v>
      </c>
      <c r="M74" s="26">
        <f>SUM(K7:K71)</f>
        <v>46218.1</v>
      </c>
      <c r="N74" s="103">
        <f>SUM(O7:O71)</f>
        <v>0</v>
      </c>
      <c r="O74" s="104"/>
      <c r="P74" s="105"/>
    </row>
    <row r="75" spans="1:16" ht="39.75" customHeight="1" thickTop="1" x14ac:dyDescent="0.3">
      <c r="A75" s="89"/>
      <c r="H75" s="18"/>
      <c r="I75" s="18"/>
      <c r="J75" s="18"/>
      <c r="K75" s="91"/>
      <c r="L75" s="91"/>
      <c r="M75" s="91"/>
      <c r="N75" s="87"/>
      <c r="O75" s="87"/>
      <c r="P75" s="87"/>
    </row>
    <row r="76" spans="1:16" ht="19.95" customHeight="1" x14ac:dyDescent="0.3">
      <c r="A76" s="89"/>
      <c r="H76" s="18"/>
      <c r="I76" s="18"/>
      <c r="J76" s="18"/>
      <c r="K76" s="91"/>
      <c r="L76" s="91"/>
      <c r="M76" s="19"/>
      <c r="N76" s="19"/>
      <c r="O76" s="19"/>
      <c r="P76" s="87"/>
    </row>
    <row r="77" spans="1:16" ht="71.25" customHeight="1" x14ac:dyDescent="0.3">
      <c r="A77" s="89"/>
      <c r="H77" s="18"/>
      <c r="I77" s="18"/>
      <c r="J77" s="18"/>
      <c r="K77" s="91"/>
      <c r="L77" s="91"/>
      <c r="M77" s="19"/>
      <c r="N77" s="19"/>
      <c r="O77" s="19"/>
      <c r="P77" s="87"/>
    </row>
    <row r="78" spans="1:16" ht="36" customHeight="1" x14ac:dyDescent="0.3">
      <c r="A78" s="89"/>
      <c r="H78" s="92"/>
      <c r="I78" s="92"/>
      <c r="J78" s="92"/>
      <c r="K78" s="92"/>
      <c r="L78" s="92"/>
      <c r="M78" s="91"/>
      <c r="N78" s="87"/>
      <c r="O78" s="87"/>
      <c r="P78" s="87"/>
    </row>
    <row r="79" spans="1:16" ht="14.25" customHeight="1" x14ac:dyDescent="0.3">
      <c r="A79" s="89"/>
      <c r="B79" s="87"/>
      <c r="C79" s="91"/>
      <c r="D79" s="93"/>
      <c r="E79" s="94"/>
      <c r="F79" s="91"/>
      <c r="G79" s="91"/>
      <c r="H79" s="87"/>
      <c r="I79" s="87"/>
      <c r="J79" s="91"/>
      <c r="K79" s="91"/>
      <c r="L79" s="91"/>
      <c r="M79" s="91"/>
      <c r="N79" s="87"/>
      <c r="O79" s="87"/>
      <c r="P79" s="87"/>
    </row>
    <row r="80" spans="1:16" ht="14.25" customHeight="1" x14ac:dyDescent="0.3">
      <c r="A80" s="89"/>
      <c r="B80" s="87"/>
      <c r="C80" s="91"/>
      <c r="D80" s="93"/>
      <c r="E80" s="94"/>
      <c r="F80" s="91"/>
      <c r="G80" s="91"/>
      <c r="H80" s="87"/>
      <c r="I80" s="87"/>
      <c r="J80" s="91"/>
      <c r="K80" s="91"/>
      <c r="L80" s="91"/>
      <c r="M80" s="91"/>
      <c r="N80" s="87"/>
      <c r="O80" s="87"/>
      <c r="P80" s="87"/>
    </row>
    <row r="81" spans="1:16" ht="14.25" customHeight="1" x14ac:dyDescent="0.3">
      <c r="A81" s="89"/>
      <c r="B81" s="87"/>
      <c r="C81" s="91"/>
      <c r="D81" s="93"/>
      <c r="E81" s="94"/>
      <c r="F81" s="91"/>
      <c r="G81" s="91"/>
      <c r="H81" s="87"/>
      <c r="I81" s="87"/>
      <c r="J81" s="91"/>
      <c r="K81" s="91"/>
      <c r="L81" s="91"/>
      <c r="M81" s="91"/>
      <c r="N81" s="87"/>
      <c r="O81" s="87"/>
      <c r="P81" s="87"/>
    </row>
    <row r="82" spans="1:16" ht="14.25" customHeight="1" x14ac:dyDescent="0.3">
      <c r="A82" s="89"/>
      <c r="B82" s="87"/>
      <c r="C82" s="91"/>
      <c r="D82" s="93"/>
      <c r="E82" s="94"/>
      <c r="F82" s="91"/>
      <c r="G82" s="91"/>
      <c r="H82" s="87"/>
      <c r="I82" s="87"/>
      <c r="J82" s="91"/>
      <c r="K82" s="91"/>
      <c r="L82" s="91"/>
      <c r="M82" s="91"/>
      <c r="N82" s="87"/>
      <c r="O82" s="87"/>
      <c r="P82" s="87"/>
    </row>
    <row r="83" spans="1:16" x14ac:dyDescent="0.3">
      <c r="C83" s="1"/>
      <c r="D83" s="1"/>
      <c r="E83" s="1"/>
      <c r="F83" s="1"/>
      <c r="G83" s="1"/>
      <c r="I83" s="1"/>
      <c r="J83" s="1"/>
      <c r="K83" s="1"/>
      <c r="L83" s="1"/>
    </row>
    <row r="84" spans="1:16" x14ac:dyDescent="0.3">
      <c r="C84" s="1"/>
      <c r="D84" s="1"/>
      <c r="E84" s="1"/>
      <c r="F84" s="1"/>
      <c r="G84" s="1"/>
      <c r="I84" s="1"/>
      <c r="J84" s="1"/>
      <c r="K84" s="1"/>
      <c r="L84" s="1"/>
    </row>
    <row r="85" spans="1:16" x14ac:dyDescent="0.3">
      <c r="C85" s="1"/>
      <c r="D85" s="1"/>
      <c r="E85" s="1"/>
      <c r="F85" s="1"/>
      <c r="G85" s="1"/>
      <c r="I85" s="1"/>
      <c r="J85" s="1"/>
      <c r="K85" s="1"/>
      <c r="L85" s="1"/>
    </row>
    <row r="86" spans="1:16" x14ac:dyDescent="0.3">
      <c r="C86" s="1"/>
      <c r="D86" s="1"/>
      <c r="E86" s="1"/>
      <c r="F86" s="1"/>
      <c r="G86" s="1"/>
      <c r="I86" s="1"/>
      <c r="J86" s="1"/>
      <c r="K86" s="1"/>
      <c r="L86" s="1"/>
    </row>
    <row r="87" spans="1:16" x14ac:dyDescent="0.3">
      <c r="C87" s="1"/>
      <c r="D87" s="1"/>
      <c r="E87" s="1"/>
      <c r="F87" s="1"/>
      <c r="G87" s="1"/>
      <c r="I87" s="1"/>
      <c r="J87" s="1"/>
      <c r="K87" s="1"/>
      <c r="L87" s="1"/>
    </row>
    <row r="88" spans="1:16" x14ac:dyDescent="0.3">
      <c r="C88" s="1"/>
      <c r="D88" s="1"/>
      <c r="E88" s="1"/>
      <c r="F88" s="1"/>
      <c r="G88" s="1"/>
      <c r="I88" s="1"/>
      <c r="J88" s="1"/>
      <c r="K88" s="1"/>
      <c r="L88" s="1"/>
    </row>
    <row r="89" spans="1:16" x14ac:dyDescent="0.3">
      <c r="C89" s="1"/>
      <c r="D89" s="1"/>
      <c r="E89" s="1"/>
      <c r="F89" s="1"/>
      <c r="G89" s="1"/>
      <c r="I89" s="1"/>
      <c r="J89" s="1"/>
      <c r="K89" s="1"/>
      <c r="L89" s="1"/>
    </row>
    <row r="90" spans="1:16" x14ac:dyDescent="0.3">
      <c r="C90" s="1"/>
      <c r="D90" s="1"/>
      <c r="E90" s="1"/>
      <c r="F90" s="1"/>
      <c r="G90" s="1"/>
      <c r="I90" s="1"/>
      <c r="J90" s="1"/>
      <c r="K90" s="1"/>
      <c r="L90" s="1"/>
    </row>
    <row r="91" spans="1:16" x14ac:dyDescent="0.3">
      <c r="C91" s="1"/>
      <c r="D91" s="1"/>
      <c r="E91" s="1"/>
      <c r="F91" s="1"/>
      <c r="G91" s="1"/>
      <c r="I91" s="1"/>
      <c r="J91" s="1"/>
      <c r="K91" s="1"/>
      <c r="L91" s="1"/>
    </row>
    <row r="92" spans="1:16" x14ac:dyDescent="0.3">
      <c r="C92" s="1"/>
      <c r="D92" s="1"/>
      <c r="E92" s="1"/>
      <c r="F92" s="1"/>
      <c r="G92" s="1"/>
      <c r="I92" s="1"/>
      <c r="J92" s="1"/>
      <c r="K92" s="1"/>
      <c r="L92" s="1"/>
    </row>
    <row r="93" spans="1:16" x14ac:dyDescent="0.3">
      <c r="C93" s="1"/>
      <c r="D93" s="1"/>
      <c r="E93" s="1"/>
      <c r="F93" s="1"/>
      <c r="G93" s="1"/>
      <c r="I93" s="1"/>
      <c r="J93" s="1"/>
      <c r="K93" s="1"/>
      <c r="L93" s="1"/>
    </row>
    <row r="94" spans="1:16" x14ac:dyDescent="0.3">
      <c r="C94" s="1"/>
      <c r="D94" s="1"/>
      <c r="E94" s="1"/>
      <c r="F94" s="1"/>
      <c r="G94" s="1"/>
      <c r="I94" s="1"/>
      <c r="J94" s="1"/>
      <c r="K94" s="1"/>
      <c r="L94" s="1"/>
    </row>
    <row r="95" spans="1:16" x14ac:dyDescent="0.3">
      <c r="C95" s="1"/>
      <c r="D95" s="1"/>
      <c r="E95" s="1"/>
      <c r="F95" s="1"/>
      <c r="G95" s="1"/>
      <c r="I95" s="1"/>
      <c r="J95" s="1"/>
      <c r="K95" s="1"/>
      <c r="L95" s="1"/>
    </row>
    <row r="96" spans="1:16" x14ac:dyDescent="0.3">
      <c r="C96" s="1"/>
      <c r="D96" s="1"/>
      <c r="E96" s="1"/>
      <c r="F96" s="1"/>
      <c r="G96" s="1"/>
      <c r="I96" s="1"/>
      <c r="J96" s="1"/>
      <c r="K96" s="1"/>
      <c r="L96" s="1"/>
    </row>
    <row r="97" spans="3:12" x14ac:dyDescent="0.3">
      <c r="C97" s="1"/>
      <c r="D97" s="1"/>
      <c r="E97" s="1"/>
      <c r="F97" s="1"/>
      <c r="G97" s="1"/>
      <c r="I97" s="1"/>
      <c r="J97" s="1"/>
      <c r="K97" s="1"/>
      <c r="L97" s="1"/>
    </row>
    <row r="98" spans="3:12" x14ac:dyDescent="0.3">
      <c r="C98" s="1"/>
      <c r="D98" s="1"/>
      <c r="E98" s="1"/>
      <c r="F98" s="1"/>
      <c r="G98" s="1"/>
      <c r="I98" s="1"/>
      <c r="J98" s="1"/>
      <c r="K98" s="1"/>
      <c r="L98" s="1"/>
    </row>
    <row r="99" spans="3:12" x14ac:dyDescent="0.3">
      <c r="C99" s="1"/>
      <c r="D99" s="1"/>
      <c r="E99" s="1"/>
      <c r="F99" s="1"/>
      <c r="G99" s="1"/>
      <c r="I99" s="1"/>
      <c r="J99" s="1"/>
      <c r="K99" s="1"/>
      <c r="L99" s="1"/>
    </row>
    <row r="100" spans="3:12" x14ac:dyDescent="0.3">
      <c r="C100" s="1"/>
      <c r="D100" s="1"/>
      <c r="E100" s="1"/>
      <c r="F100" s="1"/>
      <c r="G100" s="1"/>
      <c r="I100" s="1"/>
      <c r="J100" s="1"/>
      <c r="K100" s="1"/>
      <c r="L100" s="1"/>
    </row>
    <row r="101" spans="3:12" x14ac:dyDescent="0.3">
      <c r="C101" s="1"/>
      <c r="D101" s="1"/>
      <c r="E101" s="1"/>
      <c r="F101" s="1"/>
      <c r="G101" s="1"/>
      <c r="I101" s="1"/>
      <c r="J101" s="1"/>
      <c r="K101" s="1"/>
      <c r="L101" s="1"/>
    </row>
    <row r="102" spans="3:12" x14ac:dyDescent="0.3">
      <c r="C102" s="1"/>
      <c r="D102" s="1"/>
      <c r="E102" s="1"/>
      <c r="F102" s="1"/>
      <c r="G102" s="1"/>
      <c r="I102" s="1"/>
      <c r="J102" s="1"/>
      <c r="K102" s="1"/>
      <c r="L102" s="1"/>
    </row>
    <row r="103" spans="3:12" x14ac:dyDescent="0.3">
      <c r="C103" s="1"/>
      <c r="D103" s="1"/>
      <c r="E103" s="1"/>
      <c r="F103" s="1"/>
      <c r="G103" s="1"/>
      <c r="I103" s="1"/>
      <c r="J103" s="1"/>
      <c r="K103" s="1"/>
      <c r="L103" s="1"/>
    </row>
    <row r="104" spans="3:12" x14ac:dyDescent="0.3">
      <c r="C104" s="1"/>
      <c r="D104" s="1"/>
      <c r="E104" s="1"/>
      <c r="F104" s="1"/>
      <c r="G104" s="1"/>
      <c r="I104" s="1"/>
      <c r="J104" s="1"/>
      <c r="K104" s="1"/>
      <c r="L104" s="1"/>
    </row>
    <row r="105" spans="3:12" x14ac:dyDescent="0.3">
      <c r="C105" s="1"/>
      <c r="D105" s="1"/>
      <c r="E105" s="1"/>
      <c r="F105" s="1"/>
      <c r="G105" s="1"/>
      <c r="I105" s="1"/>
      <c r="J105" s="1"/>
      <c r="K105" s="1"/>
      <c r="L105" s="1"/>
    </row>
    <row r="106" spans="3:12" x14ac:dyDescent="0.3">
      <c r="C106" s="1"/>
      <c r="D106" s="1"/>
      <c r="E106" s="1"/>
      <c r="F106" s="1"/>
      <c r="G106" s="1"/>
      <c r="I106" s="1"/>
      <c r="J106" s="1"/>
      <c r="K106" s="1"/>
      <c r="L106" s="1"/>
    </row>
    <row r="107" spans="3:12" x14ac:dyDescent="0.3">
      <c r="C107" s="1"/>
      <c r="D107" s="1"/>
      <c r="E107" s="1"/>
      <c r="F107" s="1"/>
      <c r="G107" s="1"/>
      <c r="I107" s="1"/>
      <c r="J107" s="1"/>
      <c r="K107" s="1"/>
      <c r="L107" s="1"/>
    </row>
    <row r="108" spans="3:12" x14ac:dyDescent="0.3">
      <c r="C108" s="1"/>
      <c r="D108" s="1"/>
      <c r="E108" s="1"/>
      <c r="F108" s="1"/>
      <c r="G108" s="1"/>
      <c r="I108" s="1"/>
      <c r="J108" s="1"/>
      <c r="K108" s="1"/>
      <c r="L108" s="1"/>
    </row>
    <row r="109" spans="3:12" x14ac:dyDescent="0.3">
      <c r="C109" s="1"/>
      <c r="D109" s="1"/>
      <c r="E109" s="1"/>
      <c r="F109" s="1"/>
      <c r="G109" s="1"/>
      <c r="I109" s="1"/>
      <c r="J109" s="1"/>
      <c r="K109" s="1"/>
      <c r="L109" s="1"/>
    </row>
    <row r="110" spans="3:12" x14ac:dyDescent="0.3">
      <c r="C110" s="1"/>
      <c r="D110" s="1"/>
      <c r="E110" s="1"/>
      <c r="F110" s="1"/>
      <c r="G110" s="1"/>
      <c r="I110" s="1"/>
      <c r="J110" s="1"/>
      <c r="K110" s="1"/>
      <c r="L110" s="1"/>
    </row>
    <row r="111" spans="3:12" x14ac:dyDescent="0.3">
      <c r="C111" s="1"/>
      <c r="D111" s="1"/>
      <c r="E111" s="1"/>
      <c r="F111" s="1"/>
      <c r="G111" s="1"/>
      <c r="I111" s="1"/>
      <c r="J111" s="1"/>
      <c r="K111" s="1"/>
      <c r="L111" s="1"/>
    </row>
    <row r="112" spans="3:12" x14ac:dyDescent="0.3">
      <c r="C112" s="1"/>
      <c r="D112" s="1"/>
      <c r="E112" s="1"/>
      <c r="F112" s="1"/>
      <c r="G112" s="1"/>
      <c r="I112" s="1"/>
      <c r="J112" s="1"/>
      <c r="K112" s="1"/>
      <c r="L112" s="1"/>
    </row>
    <row r="113" spans="3:12" x14ac:dyDescent="0.3">
      <c r="C113" s="1"/>
      <c r="D113" s="1"/>
      <c r="E113" s="1"/>
      <c r="F113" s="1"/>
      <c r="G113" s="1"/>
      <c r="I113" s="1"/>
      <c r="J113" s="1"/>
      <c r="K113" s="1"/>
      <c r="L113" s="1"/>
    </row>
    <row r="114" spans="3:12" x14ac:dyDescent="0.3">
      <c r="C114" s="1"/>
      <c r="D114" s="1"/>
      <c r="E114" s="1"/>
      <c r="F114" s="1"/>
      <c r="G114" s="1"/>
      <c r="I114" s="1"/>
      <c r="J114" s="1"/>
      <c r="K114" s="1"/>
      <c r="L114" s="1"/>
    </row>
    <row r="115" spans="3:12" x14ac:dyDescent="0.3">
      <c r="C115" s="1"/>
      <c r="D115" s="1"/>
      <c r="E115" s="1"/>
      <c r="F115" s="1"/>
      <c r="G115" s="1"/>
      <c r="I115" s="1"/>
      <c r="J115" s="1"/>
      <c r="K115" s="1"/>
      <c r="L115" s="1"/>
    </row>
    <row r="116" spans="3:12" x14ac:dyDescent="0.3">
      <c r="C116" s="1"/>
      <c r="D116" s="1"/>
      <c r="E116" s="1"/>
      <c r="F116" s="1"/>
      <c r="G116" s="1"/>
      <c r="I116" s="1"/>
      <c r="J116" s="1"/>
      <c r="K116" s="1"/>
      <c r="L116" s="1"/>
    </row>
    <row r="117" spans="3:12" x14ac:dyDescent="0.3">
      <c r="C117" s="1"/>
      <c r="D117" s="1"/>
      <c r="E117" s="1"/>
      <c r="F117" s="1"/>
      <c r="G117" s="1"/>
      <c r="I117" s="1"/>
      <c r="J117" s="1"/>
      <c r="K117" s="1"/>
      <c r="L117" s="1"/>
    </row>
    <row r="118" spans="3:12" x14ac:dyDescent="0.3">
      <c r="C118" s="1"/>
      <c r="D118" s="1"/>
      <c r="E118" s="1"/>
      <c r="F118" s="1"/>
      <c r="G118" s="1"/>
      <c r="I118" s="1"/>
      <c r="J118" s="1"/>
      <c r="K118" s="1"/>
      <c r="L118" s="1"/>
    </row>
    <row r="119" spans="3:12" x14ac:dyDescent="0.3">
      <c r="C119" s="1"/>
      <c r="D119" s="1"/>
      <c r="E119" s="1"/>
      <c r="F119" s="1"/>
      <c r="G119" s="1"/>
      <c r="I119" s="1"/>
      <c r="J119" s="1"/>
      <c r="K119" s="1"/>
      <c r="L119" s="1"/>
    </row>
    <row r="120" spans="3:12" x14ac:dyDescent="0.3">
      <c r="C120" s="1"/>
      <c r="D120" s="1"/>
      <c r="E120" s="1"/>
      <c r="F120" s="1"/>
      <c r="G120" s="1"/>
      <c r="I120" s="1"/>
      <c r="J120" s="1"/>
      <c r="K120" s="1"/>
      <c r="L120" s="1"/>
    </row>
    <row r="121" spans="3:12" x14ac:dyDescent="0.3">
      <c r="C121" s="1"/>
      <c r="D121" s="1"/>
      <c r="E121" s="1"/>
      <c r="F121" s="1"/>
      <c r="G121" s="1"/>
      <c r="I121" s="1"/>
      <c r="J121" s="1"/>
      <c r="K121" s="1"/>
      <c r="L121" s="1"/>
    </row>
    <row r="122" spans="3:12" x14ac:dyDescent="0.3">
      <c r="C122" s="1"/>
      <c r="D122" s="1"/>
      <c r="E122" s="1"/>
      <c r="F122" s="1"/>
      <c r="G122" s="1"/>
      <c r="I122" s="1"/>
      <c r="J122" s="1"/>
      <c r="K122" s="1"/>
      <c r="L122" s="1"/>
    </row>
    <row r="123" spans="3:12" x14ac:dyDescent="0.3">
      <c r="C123" s="1"/>
      <c r="D123" s="1"/>
      <c r="E123" s="1"/>
      <c r="F123" s="1"/>
      <c r="G123" s="1"/>
      <c r="I123" s="1"/>
      <c r="J123" s="1"/>
      <c r="K123" s="1"/>
      <c r="L123" s="1"/>
    </row>
    <row r="124" spans="3:12" x14ac:dyDescent="0.3">
      <c r="C124" s="1"/>
      <c r="D124" s="1"/>
      <c r="E124" s="1"/>
      <c r="F124" s="1"/>
      <c r="G124" s="1"/>
      <c r="I124" s="1"/>
      <c r="J124" s="1"/>
      <c r="K124" s="1"/>
      <c r="L124" s="1"/>
    </row>
    <row r="125" spans="3:12" x14ac:dyDescent="0.3">
      <c r="C125" s="1"/>
      <c r="D125" s="1"/>
      <c r="E125" s="1"/>
      <c r="F125" s="1"/>
      <c r="G125" s="1"/>
      <c r="I125" s="1"/>
      <c r="J125" s="1"/>
      <c r="K125" s="1"/>
      <c r="L125" s="1"/>
    </row>
    <row r="126" spans="3:12" x14ac:dyDescent="0.3">
      <c r="C126" s="1"/>
      <c r="D126" s="1"/>
      <c r="E126" s="1"/>
      <c r="F126" s="1"/>
      <c r="G126" s="1"/>
      <c r="I126" s="1"/>
      <c r="J126" s="1"/>
      <c r="K126" s="1"/>
      <c r="L126" s="1"/>
    </row>
    <row r="127" spans="3:12" x14ac:dyDescent="0.3">
      <c r="C127" s="1"/>
      <c r="D127" s="1"/>
      <c r="E127" s="1"/>
      <c r="F127" s="1"/>
      <c r="G127" s="1"/>
      <c r="I127" s="1"/>
      <c r="J127" s="1"/>
      <c r="K127" s="1"/>
      <c r="L127" s="1"/>
    </row>
    <row r="128" spans="3:12" x14ac:dyDescent="0.3">
      <c r="C128" s="1"/>
      <c r="D128" s="1"/>
      <c r="E128" s="1"/>
      <c r="F128" s="1"/>
      <c r="G128" s="1"/>
      <c r="I128" s="1"/>
      <c r="J128" s="1"/>
      <c r="K128" s="1"/>
      <c r="L128" s="1"/>
    </row>
    <row r="129" spans="3:12" x14ac:dyDescent="0.3">
      <c r="C129" s="1"/>
      <c r="D129" s="1"/>
      <c r="E129" s="1"/>
      <c r="F129" s="1"/>
      <c r="G129" s="1"/>
      <c r="I129" s="1"/>
      <c r="J129" s="1"/>
      <c r="K129" s="1"/>
      <c r="L129" s="1"/>
    </row>
    <row r="130" spans="3:12" x14ac:dyDescent="0.3">
      <c r="C130" s="1"/>
      <c r="D130" s="1"/>
      <c r="E130" s="1"/>
      <c r="F130" s="1"/>
      <c r="G130" s="1"/>
      <c r="I130" s="1"/>
      <c r="J130" s="1"/>
      <c r="K130" s="1"/>
      <c r="L130" s="1"/>
    </row>
    <row r="131" spans="3:12" x14ac:dyDescent="0.3">
      <c r="C131" s="1"/>
      <c r="D131" s="1"/>
      <c r="E131" s="1"/>
      <c r="F131" s="1"/>
      <c r="G131" s="1"/>
      <c r="I131" s="1"/>
      <c r="J131" s="1"/>
      <c r="K131" s="1"/>
      <c r="L131" s="1"/>
    </row>
    <row r="132" spans="3:12" x14ac:dyDescent="0.3">
      <c r="C132" s="1"/>
      <c r="D132" s="1"/>
      <c r="E132" s="1"/>
      <c r="F132" s="1"/>
      <c r="G132" s="1"/>
      <c r="I132" s="1"/>
      <c r="J132" s="1"/>
      <c r="K132" s="1"/>
      <c r="L132" s="1"/>
    </row>
    <row r="133" spans="3:12" x14ac:dyDescent="0.3">
      <c r="C133" s="1"/>
      <c r="D133" s="1"/>
      <c r="E133" s="1"/>
      <c r="F133" s="1"/>
      <c r="G133" s="1"/>
      <c r="I133" s="1"/>
      <c r="J133" s="1"/>
      <c r="K133" s="1"/>
      <c r="L133" s="1"/>
    </row>
    <row r="134" spans="3:12" x14ac:dyDescent="0.3">
      <c r="C134" s="1"/>
      <c r="D134" s="1"/>
      <c r="E134" s="1"/>
      <c r="F134" s="1"/>
      <c r="G134" s="1"/>
      <c r="I134" s="1"/>
      <c r="J134" s="1"/>
      <c r="K134" s="1"/>
      <c r="L134" s="1"/>
    </row>
    <row r="135" spans="3:12" x14ac:dyDescent="0.3">
      <c r="C135" s="1"/>
      <c r="D135" s="1"/>
      <c r="E135" s="1"/>
      <c r="F135" s="1"/>
      <c r="G135" s="1"/>
      <c r="I135" s="1"/>
      <c r="J135" s="1"/>
      <c r="K135" s="1"/>
      <c r="L135" s="1"/>
    </row>
    <row r="136" spans="3:12" x14ac:dyDescent="0.3">
      <c r="C136" s="1"/>
      <c r="D136" s="1"/>
      <c r="E136" s="1"/>
      <c r="F136" s="1"/>
      <c r="G136" s="1"/>
      <c r="I136" s="1"/>
      <c r="J136" s="1"/>
      <c r="K136" s="1"/>
      <c r="L136" s="1"/>
    </row>
    <row r="137" spans="3:12" x14ac:dyDescent="0.3">
      <c r="C137" s="1"/>
      <c r="D137" s="1"/>
      <c r="E137" s="1"/>
      <c r="F137" s="1"/>
      <c r="G137" s="1"/>
      <c r="I137" s="1"/>
      <c r="J137" s="1"/>
      <c r="K137" s="1"/>
      <c r="L137" s="1"/>
    </row>
    <row r="138" spans="3:12" x14ac:dyDescent="0.3">
      <c r="C138" s="1"/>
      <c r="D138" s="1"/>
      <c r="E138" s="1"/>
      <c r="F138" s="1"/>
      <c r="G138" s="1"/>
      <c r="I138" s="1"/>
      <c r="J138" s="1"/>
      <c r="K138" s="1"/>
      <c r="L138" s="1"/>
    </row>
    <row r="139" spans="3:12" x14ac:dyDescent="0.3">
      <c r="C139" s="1"/>
      <c r="D139" s="1"/>
      <c r="E139" s="1"/>
      <c r="F139" s="1"/>
      <c r="G139" s="1"/>
      <c r="I139" s="1"/>
      <c r="J139" s="1"/>
      <c r="K139" s="1"/>
      <c r="L139" s="1"/>
    </row>
    <row r="140" spans="3:12" x14ac:dyDescent="0.3">
      <c r="C140" s="1"/>
      <c r="D140" s="1"/>
      <c r="E140" s="1"/>
      <c r="F140" s="1"/>
      <c r="G140" s="1"/>
      <c r="I140" s="1"/>
      <c r="J140" s="1"/>
      <c r="K140" s="1"/>
      <c r="L140" s="1"/>
    </row>
    <row r="141" spans="3:12" x14ac:dyDescent="0.3">
      <c r="C141" s="1"/>
      <c r="D141" s="1"/>
      <c r="E141" s="1"/>
      <c r="F141" s="1"/>
      <c r="G141" s="1"/>
      <c r="I141" s="1"/>
      <c r="J141" s="1"/>
      <c r="K141" s="1"/>
      <c r="L141" s="1"/>
    </row>
    <row r="142" spans="3:12" x14ac:dyDescent="0.3">
      <c r="C142" s="1"/>
      <c r="D142" s="1"/>
      <c r="E142" s="1"/>
      <c r="F142" s="1"/>
      <c r="G142" s="1"/>
      <c r="I142" s="1"/>
      <c r="J142" s="1"/>
      <c r="K142" s="1"/>
      <c r="L142" s="1"/>
    </row>
    <row r="143" spans="3:12" x14ac:dyDescent="0.3">
      <c r="C143" s="1"/>
      <c r="D143" s="1"/>
      <c r="E143" s="1"/>
      <c r="F143" s="1"/>
      <c r="G143" s="1"/>
      <c r="I143" s="1"/>
      <c r="J143" s="1"/>
      <c r="K143" s="1"/>
      <c r="L143" s="1"/>
    </row>
    <row r="144" spans="3:12" x14ac:dyDescent="0.3">
      <c r="C144" s="1"/>
      <c r="D144" s="1"/>
      <c r="E144" s="1"/>
      <c r="F144" s="1"/>
      <c r="G144" s="1"/>
      <c r="I144" s="1"/>
      <c r="J144" s="1"/>
      <c r="K144" s="1"/>
      <c r="L144" s="1"/>
    </row>
    <row r="145" spans="3:12" x14ac:dyDescent="0.3">
      <c r="C145" s="1"/>
      <c r="D145" s="1"/>
      <c r="E145" s="1"/>
      <c r="F145" s="1"/>
      <c r="G145" s="1"/>
      <c r="I145" s="1"/>
      <c r="J145" s="1"/>
      <c r="K145" s="1"/>
      <c r="L145" s="1"/>
    </row>
    <row r="146" spans="3:12" x14ac:dyDescent="0.3">
      <c r="C146" s="1"/>
      <c r="D146" s="1"/>
      <c r="E146" s="1"/>
      <c r="F146" s="1"/>
      <c r="G146" s="1"/>
      <c r="I146" s="1"/>
      <c r="J146" s="1"/>
      <c r="K146" s="1"/>
      <c r="L146" s="1"/>
    </row>
    <row r="147" spans="3:12" x14ac:dyDescent="0.3">
      <c r="C147" s="1"/>
      <c r="D147" s="1"/>
      <c r="E147" s="1"/>
      <c r="F147" s="1"/>
      <c r="G147" s="1"/>
      <c r="I147" s="1"/>
      <c r="J147" s="1"/>
      <c r="K147" s="1"/>
      <c r="L147" s="1"/>
    </row>
    <row r="148" spans="3:12" x14ac:dyDescent="0.3">
      <c r="C148" s="1"/>
      <c r="D148" s="1"/>
      <c r="E148" s="1"/>
      <c r="F148" s="1"/>
      <c r="G148" s="1"/>
      <c r="I148" s="1"/>
      <c r="J148" s="1"/>
      <c r="K148" s="1"/>
      <c r="L148" s="1"/>
    </row>
    <row r="149" spans="3:12" x14ac:dyDescent="0.3">
      <c r="C149" s="1"/>
      <c r="D149" s="1"/>
      <c r="E149" s="1"/>
      <c r="F149" s="1"/>
      <c r="G149" s="1"/>
      <c r="I149" s="1"/>
      <c r="J149" s="1"/>
      <c r="K149" s="1"/>
      <c r="L149" s="1"/>
    </row>
    <row r="150" spans="3:12" x14ac:dyDescent="0.3">
      <c r="C150" s="1"/>
      <c r="D150" s="1"/>
      <c r="E150" s="1"/>
      <c r="F150" s="1"/>
      <c r="G150" s="1"/>
      <c r="I150" s="1"/>
      <c r="J150" s="1"/>
      <c r="K150" s="1"/>
      <c r="L150" s="1"/>
    </row>
    <row r="151" spans="3:12" x14ac:dyDescent="0.3">
      <c r="C151" s="1"/>
      <c r="D151" s="1"/>
      <c r="E151" s="1"/>
      <c r="F151" s="1"/>
      <c r="G151" s="1"/>
      <c r="I151" s="1"/>
      <c r="J151" s="1"/>
      <c r="K151" s="1"/>
      <c r="L151" s="1"/>
    </row>
    <row r="152" spans="3:12" x14ac:dyDescent="0.3">
      <c r="C152" s="1"/>
      <c r="D152" s="1"/>
      <c r="E152" s="1"/>
      <c r="F152" s="1"/>
      <c r="G152" s="1"/>
      <c r="I152" s="1"/>
      <c r="J152" s="1"/>
      <c r="K152" s="1"/>
      <c r="L152" s="1"/>
    </row>
    <row r="153" spans="3:12" x14ac:dyDescent="0.3">
      <c r="C153" s="1"/>
      <c r="D153" s="1"/>
      <c r="E153" s="1"/>
      <c r="F153" s="1"/>
      <c r="G153" s="1"/>
      <c r="I153" s="1"/>
      <c r="J153" s="1"/>
      <c r="K153" s="1"/>
      <c r="L153" s="1"/>
    </row>
    <row r="154" spans="3:12" x14ac:dyDescent="0.3">
      <c r="C154" s="1"/>
      <c r="D154" s="1"/>
      <c r="E154" s="1"/>
      <c r="F154" s="1"/>
      <c r="G154" s="1"/>
      <c r="I154" s="1"/>
      <c r="J154" s="1"/>
      <c r="K154" s="1"/>
      <c r="L154" s="1"/>
    </row>
    <row r="155" spans="3:12" x14ac:dyDescent="0.3">
      <c r="C155" s="1"/>
      <c r="D155" s="1"/>
      <c r="E155" s="1"/>
      <c r="F155" s="1"/>
      <c r="G155" s="1"/>
      <c r="I155" s="1"/>
      <c r="J155" s="1"/>
      <c r="K155" s="1"/>
      <c r="L155" s="1"/>
    </row>
    <row r="156" spans="3:12" x14ac:dyDescent="0.3">
      <c r="C156" s="1"/>
      <c r="D156" s="1"/>
      <c r="E156" s="1"/>
      <c r="F156" s="1"/>
      <c r="G156" s="1"/>
      <c r="I156" s="1"/>
      <c r="J156" s="1"/>
      <c r="K156" s="1"/>
      <c r="L156" s="1"/>
    </row>
    <row r="157" spans="3:12" x14ac:dyDescent="0.3">
      <c r="C157" s="1"/>
      <c r="D157" s="1"/>
      <c r="E157" s="1"/>
      <c r="F157" s="1"/>
      <c r="G157" s="1"/>
      <c r="I157" s="1"/>
      <c r="J157" s="1"/>
      <c r="K157" s="1"/>
      <c r="L157" s="1"/>
    </row>
    <row r="158" spans="3:12" x14ac:dyDescent="0.3">
      <c r="C158" s="1"/>
      <c r="D158" s="1"/>
      <c r="E158" s="1"/>
      <c r="F158" s="1"/>
      <c r="G158" s="1"/>
      <c r="I158" s="1"/>
      <c r="J158" s="1"/>
      <c r="K158" s="1"/>
      <c r="L158" s="1"/>
    </row>
    <row r="159" spans="3:12" x14ac:dyDescent="0.3">
      <c r="C159" s="1"/>
      <c r="D159" s="1"/>
      <c r="E159" s="1"/>
      <c r="F159" s="1"/>
      <c r="G159" s="1"/>
      <c r="I159" s="1"/>
      <c r="J159" s="1"/>
      <c r="K159" s="1"/>
      <c r="L159" s="1"/>
    </row>
    <row r="160" spans="3:12" x14ac:dyDescent="0.3">
      <c r="C160" s="1"/>
      <c r="D160" s="1"/>
      <c r="E160" s="1"/>
      <c r="F160" s="1"/>
      <c r="G160" s="1"/>
      <c r="I160" s="1"/>
      <c r="J160" s="1"/>
      <c r="K160" s="1"/>
      <c r="L160" s="1"/>
    </row>
    <row r="161" spans="3:12" x14ac:dyDescent="0.3">
      <c r="C161" s="1"/>
      <c r="D161" s="1"/>
      <c r="E161" s="1"/>
      <c r="F161" s="1"/>
      <c r="G161" s="1"/>
      <c r="I161" s="1"/>
      <c r="J161" s="1"/>
      <c r="K161" s="1"/>
      <c r="L161" s="1"/>
    </row>
    <row r="162" spans="3:12" x14ac:dyDescent="0.3">
      <c r="C162" s="1"/>
      <c r="D162" s="1"/>
      <c r="E162" s="1"/>
      <c r="F162" s="1"/>
      <c r="G162" s="1"/>
      <c r="I162" s="1"/>
      <c r="J162" s="1"/>
      <c r="K162" s="1"/>
      <c r="L162" s="1"/>
    </row>
    <row r="163" spans="3:12" x14ac:dyDescent="0.3">
      <c r="C163" s="1"/>
      <c r="D163" s="1"/>
      <c r="E163" s="1"/>
      <c r="F163" s="1"/>
      <c r="G163" s="1"/>
      <c r="I163" s="1"/>
      <c r="J163" s="1"/>
      <c r="K163" s="1"/>
      <c r="L163" s="1"/>
    </row>
    <row r="164" spans="3:12" x14ac:dyDescent="0.3">
      <c r="C164" s="1"/>
      <c r="D164" s="1"/>
      <c r="E164" s="1"/>
      <c r="F164" s="1"/>
      <c r="G164" s="1"/>
      <c r="I164" s="1"/>
      <c r="J164" s="1"/>
      <c r="K164" s="1"/>
      <c r="L164" s="1"/>
    </row>
    <row r="165" spans="3:12" x14ac:dyDescent="0.3">
      <c r="C165" s="1"/>
      <c r="D165" s="1"/>
      <c r="E165" s="1"/>
      <c r="F165" s="1"/>
      <c r="G165" s="1"/>
      <c r="I165" s="1"/>
      <c r="J165" s="1"/>
      <c r="K165" s="1"/>
      <c r="L165" s="1"/>
    </row>
    <row r="166" spans="3:12" x14ac:dyDescent="0.3">
      <c r="C166" s="1"/>
      <c r="D166" s="1"/>
      <c r="E166" s="1"/>
      <c r="F166" s="1"/>
      <c r="G166" s="1"/>
      <c r="I166" s="1"/>
      <c r="J166" s="1"/>
      <c r="K166" s="1"/>
      <c r="L166" s="1"/>
    </row>
    <row r="167" spans="3:12" x14ac:dyDescent="0.3">
      <c r="C167" s="1"/>
      <c r="D167" s="1"/>
      <c r="E167" s="1"/>
      <c r="F167" s="1"/>
      <c r="G167" s="1"/>
      <c r="I167" s="1"/>
      <c r="J167" s="1"/>
      <c r="K167" s="1"/>
      <c r="L167" s="1"/>
    </row>
    <row r="168" spans="3:12" x14ac:dyDescent="0.3">
      <c r="C168" s="1"/>
      <c r="D168" s="1"/>
      <c r="E168" s="1"/>
      <c r="F168" s="1"/>
      <c r="G168" s="1"/>
      <c r="I168" s="1"/>
      <c r="J168" s="1"/>
      <c r="K168" s="1"/>
      <c r="L168" s="1"/>
    </row>
    <row r="169" spans="3:12" x14ac:dyDescent="0.3">
      <c r="C169" s="1"/>
      <c r="D169" s="1"/>
      <c r="E169" s="1"/>
      <c r="F169" s="1"/>
      <c r="G169" s="1"/>
      <c r="I169" s="1"/>
      <c r="J169" s="1"/>
      <c r="K169" s="1"/>
      <c r="L169" s="1"/>
    </row>
    <row r="170" spans="3:12" x14ac:dyDescent="0.3">
      <c r="C170" s="1"/>
      <c r="D170" s="1"/>
      <c r="E170" s="1"/>
      <c r="F170" s="1"/>
      <c r="G170" s="1"/>
      <c r="I170" s="1"/>
      <c r="J170" s="1"/>
      <c r="K170" s="1"/>
      <c r="L170" s="1"/>
    </row>
    <row r="171" spans="3:12" x14ac:dyDescent="0.3">
      <c r="C171" s="1"/>
      <c r="D171" s="1"/>
      <c r="E171" s="1"/>
      <c r="F171" s="1"/>
      <c r="G171" s="1"/>
      <c r="I171" s="1"/>
      <c r="J171" s="1"/>
      <c r="K171" s="1"/>
      <c r="L171" s="1"/>
    </row>
    <row r="172" spans="3:12" x14ac:dyDescent="0.3">
      <c r="C172" s="1"/>
      <c r="D172" s="1"/>
      <c r="E172" s="1"/>
      <c r="F172" s="1"/>
      <c r="G172" s="1"/>
      <c r="I172" s="1"/>
      <c r="J172" s="1"/>
      <c r="K172" s="1"/>
      <c r="L172" s="1"/>
    </row>
    <row r="173" spans="3:12" x14ac:dyDescent="0.3">
      <c r="C173" s="1"/>
      <c r="D173" s="1"/>
      <c r="E173" s="1"/>
      <c r="F173" s="1"/>
      <c r="G173" s="1"/>
      <c r="I173" s="1"/>
      <c r="J173" s="1"/>
      <c r="K173" s="1"/>
      <c r="L173" s="1"/>
    </row>
    <row r="174" spans="3:12" x14ac:dyDescent="0.3">
      <c r="C174" s="1"/>
      <c r="D174" s="1"/>
      <c r="E174" s="1"/>
      <c r="F174" s="1"/>
      <c r="G174" s="1"/>
      <c r="I174" s="1"/>
      <c r="J174" s="1"/>
      <c r="K174" s="1"/>
      <c r="L174" s="1"/>
    </row>
    <row r="175" spans="3:12" x14ac:dyDescent="0.3">
      <c r="C175" s="1"/>
      <c r="D175" s="1"/>
      <c r="E175" s="1"/>
      <c r="F175" s="1"/>
      <c r="G175" s="1"/>
      <c r="I175" s="1"/>
      <c r="J175" s="1"/>
      <c r="K175" s="1"/>
      <c r="L175" s="1"/>
    </row>
    <row r="176" spans="3:12" x14ac:dyDescent="0.3">
      <c r="C176" s="1"/>
      <c r="D176" s="1"/>
      <c r="E176" s="1"/>
      <c r="F176" s="1"/>
      <c r="G176" s="1"/>
      <c r="I176" s="1"/>
      <c r="J176" s="1"/>
      <c r="K176" s="1"/>
      <c r="L176" s="1"/>
    </row>
    <row r="177" spans="3:12" x14ac:dyDescent="0.3">
      <c r="C177" s="1"/>
      <c r="D177" s="1"/>
      <c r="E177" s="1"/>
      <c r="F177" s="1"/>
      <c r="G177" s="1"/>
      <c r="I177" s="1"/>
      <c r="J177" s="1"/>
      <c r="K177" s="1"/>
      <c r="L177" s="1"/>
    </row>
    <row r="178" spans="3:12" x14ac:dyDescent="0.3">
      <c r="C178" s="1"/>
      <c r="D178" s="1"/>
      <c r="E178" s="1"/>
      <c r="F178" s="1"/>
      <c r="G178" s="1"/>
      <c r="I178" s="1"/>
      <c r="J178" s="1"/>
      <c r="K178" s="1"/>
      <c r="L178" s="1"/>
    </row>
    <row r="179" spans="3:12" x14ac:dyDescent="0.3">
      <c r="C179" s="1"/>
      <c r="D179" s="1"/>
      <c r="E179" s="1"/>
      <c r="F179" s="1"/>
      <c r="G179" s="1"/>
      <c r="I179" s="1"/>
      <c r="J179" s="1"/>
      <c r="K179" s="1"/>
      <c r="L179" s="1"/>
    </row>
    <row r="180" spans="3:12" x14ac:dyDescent="0.3">
      <c r="C180" s="1"/>
      <c r="D180" s="1"/>
      <c r="E180" s="1"/>
      <c r="F180" s="1"/>
      <c r="G180" s="1"/>
      <c r="I180" s="1"/>
      <c r="J180" s="1"/>
      <c r="K180" s="1"/>
      <c r="L180" s="1"/>
    </row>
    <row r="181" spans="3:12" x14ac:dyDescent="0.3">
      <c r="C181" s="1"/>
      <c r="D181" s="1"/>
      <c r="E181" s="1"/>
      <c r="F181" s="1"/>
      <c r="G181" s="1"/>
      <c r="I181" s="1"/>
      <c r="J181" s="1"/>
      <c r="K181" s="1"/>
      <c r="L181" s="1"/>
    </row>
    <row r="182" spans="3:12" x14ac:dyDescent="0.3">
      <c r="C182" s="1"/>
      <c r="D182" s="1"/>
      <c r="E182" s="1"/>
      <c r="F182" s="1"/>
      <c r="G182" s="1"/>
      <c r="I182" s="1"/>
      <c r="J182" s="1"/>
      <c r="K182" s="1"/>
      <c r="L182" s="1"/>
    </row>
    <row r="183" spans="3:12" x14ac:dyDescent="0.3">
      <c r="C183" s="1"/>
      <c r="D183" s="1"/>
      <c r="E183" s="1"/>
      <c r="F183" s="1"/>
      <c r="G183" s="1"/>
      <c r="I183" s="1"/>
      <c r="J183" s="1"/>
      <c r="K183" s="1"/>
      <c r="L183" s="1"/>
    </row>
    <row r="184" spans="3:12" x14ac:dyDescent="0.3">
      <c r="C184" s="1"/>
      <c r="D184" s="1"/>
      <c r="E184" s="1"/>
      <c r="F184" s="1"/>
      <c r="G184" s="1"/>
      <c r="I184" s="1"/>
      <c r="J184" s="1"/>
      <c r="K184" s="1"/>
      <c r="L184" s="1"/>
    </row>
    <row r="185" spans="3:12" x14ac:dyDescent="0.3">
      <c r="C185" s="1"/>
      <c r="D185" s="1"/>
      <c r="E185" s="1"/>
      <c r="F185" s="1"/>
      <c r="G185" s="1"/>
      <c r="I185" s="1"/>
      <c r="J185" s="1"/>
      <c r="K185" s="1"/>
      <c r="L185" s="1"/>
    </row>
    <row r="186" spans="3:12" x14ac:dyDescent="0.3">
      <c r="C186" s="1"/>
      <c r="D186" s="1"/>
      <c r="E186" s="1"/>
      <c r="F186" s="1"/>
      <c r="G186" s="1"/>
      <c r="I186" s="1"/>
      <c r="J186" s="1"/>
      <c r="K186" s="1"/>
      <c r="L186" s="1"/>
    </row>
    <row r="187" spans="3:12" x14ac:dyDescent="0.3">
      <c r="C187" s="1"/>
      <c r="D187" s="1"/>
      <c r="E187" s="1"/>
      <c r="F187" s="1"/>
      <c r="G187" s="1"/>
      <c r="I187" s="1"/>
      <c r="J187" s="1"/>
      <c r="K187" s="1"/>
      <c r="L187" s="1"/>
    </row>
    <row r="188" spans="3:12" x14ac:dyDescent="0.3">
      <c r="C188" s="1"/>
      <c r="D188" s="1"/>
      <c r="E188" s="1"/>
      <c r="F188" s="1"/>
      <c r="G188" s="1"/>
      <c r="I188" s="1"/>
      <c r="J188" s="1"/>
      <c r="K188" s="1"/>
      <c r="L188" s="1"/>
    </row>
    <row r="189" spans="3:12" x14ac:dyDescent="0.3">
      <c r="C189" s="1"/>
      <c r="D189" s="1"/>
      <c r="E189" s="1"/>
      <c r="F189" s="1"/>
      <c r="G189" s="1"/>
      <c r="I189" s="1"/>
      <c r="J189" s="1"/>
      <c r="K189" s="1"/>
      <c r="L189" s="1"/>
    </row>
    <row r="190" spans="3:12" x14ac:dyDescent="0.3">
      <c r="C190" s="1"/>
      <c r="D190" s="1"/>
      <c r="E190" s="1"/>
      <c r="F190" s="1"/>
      <c r="G190" s="1"/>
      <c r="I190" s="1"/>
      <c r="J190" s="1"/>
      <c r="K190" s="1"/>
      <c r="L190" s="1"/>
    </row>
    <row r="191" spans="3:12" x14ac:dyDescent="0.3">
      <c r="C191" s="1"/>
      <c r="D191" s="1"/>
      <c r="E191" s="1"/>
      <c r="F191" s="1"/>
      <c r="G191" s="1"/>
      <c r="I191" s="1"/>
      <c r="J191" s="1"/>
      <c r="K191" s="1"/>
      <c r="L191" s="1"/>
    </row>
    <row r="192" spans="3:12" x14ac:dyDescent="0.3">
      <c r="C192" s="1"/>
      <c r="D192" s="1"/>
      <c r="E192" s="1"/>
      <c r="F192" s="1"/>
      <c r="G192" s="1"/>
      <c r="I192" s="1"/>
      <c r="J192" s="1"/>
      <c r="K192" s="1"/>
      <c r="L192" s="1"/>
    </row>
    <row r="193" spans="3:12" x14ac:dyDescent="0.3">
      <c r="C193" s="1"/>
      <c r="D193" s="1"/>
      <c r="E193" s="1"/>
      <c r="F193" s="1"/>
      <c r="G193" s="1"/>
      <c r="I193" s="1"/>
      <c r="J193" s="1"/>
      <c r="K193" s="1"/>
      <c r="L193" s="1"/>
    </row>
    <row r="194" spans="3:12" x14ac:dyDescent="0.3">
      <c r="C194" s="1"/>
      <c r="D194" s="1"/>
      <c r="E194" s="1"/>
      <c r="F194" s="1"/>
      <c r="G194" s="1"/>
      <c r="I194" s="1"/>
      <c r="J194" s="1"/>
      <c r="K194" s="1"/>
      <c r="L194" s="1"/>
    </row>
    <row r="195" spans="3:12" x14ac:dyDescent="0.3">
      <c r="C195" s="1"/>
      <c r="D195" s="1"/>
      <c r="E195" s="1"/>
      <c r="F195" s="1"/>
      <c r="G195" s="1"/>
      <c r="I195" s="1"/>
      <c r="J195" s="1"/>
      <c r="K195" s="1"/>
      <c r="L195" s="1"/>
    </row>
    <row r="196" spans="3:12" x14ac:dyDescent="0.3">
      <c r="C196" s="1"/>
      <c r="D196" s="1"/>
      <c r="E196" s="1"/>
      <c r="F196" s="1"/>
      <c r="G196" s="1"/>
      <c r="I196" s="1"/>
      <c r="J196" s="1"/>
      <c r="K196" s="1"/>
      <c r="L196" s="1"/>
    </row>
    <row r="197" spans="3:12" x14ac:dyDescent="0.3">
      <c r="C197" s="1"/>
      <c r="D197" s="1"/>
      <c r="E197" s="1"/>
      <c r="F197" s="1"/>
      <c r="G197" s="1"/>
      <c r="I197" s="1"/>
      <c r="J197" s="1"/>
      <c r="K197" s="1"/>
      <c r="L197" s="1"/>
    </row>
    <row r="198" spans="3:12" x14ac:dyDescent="0.3">
      <c r="C198" s="1"/>
      <c r="D198" s="1"/>
      <c r="E198" s="1"/>
      <c r="F198" s="1"/>
      <c r="G198" s="1"/>
      <c r="I198" s="1"/>
      <c r="J198" s="1"/>
      <c r="K198" s="1"/>
      <c r="L198" s="1"/>
    </row>
    <row r="199" spans="3:12" x14ac:dyDescent="0.3">
      <c r="C199" s="1"/>
      <c r="D199" s="1"/>
      <c r="E199" s="1"/>
      <c r="F199" s="1"/>
      <c r="G199" s="1"/>
      <c r="I199" s="1"/>
      <c r="J199" s="1"/>
      <c r="K199" s="1"/>
      <c r="L199" s="1"/>
    </row>
    <row r="200" spans="3:12" x14ac:dyDescent="0.3">
      <c r="C200" s="1"/>
      <c r="D200" s="1"/>
      <c r="E200" s="1"/>
      <c r="F200" s="1"/>
      <c r="G200" s="1"/>
      <c r="I200" s="1"/>
      <c r="J200" s="1"/>
      <c r="K200" s="1"/>
      <c r="L200" s="1"/>
    </row>
    <row r="201" spans="3:12" x14ac:dyDescent="0.3">
      <c r="C201" s="1"/>
      <c r="D201" s="1"/>
      <c r="E201" s="1"/>
      <c r="F201" s="1"/>
      <c r="G201" s="1"/>
      <c r="I201" s="1"/>
      <c r="J201" s="1"/>
      <c r="K201" s="1"/>
      <c r="L201" s="1"/>
    </row>
    <row r="202" spans="3:12" x14ac:dyDescent="0.3">
      <c r="C202" s="1"/>
      <c r="D202" s="1"/>
      <c r="E202" s="1"/>
      <c r="F202" s="1"/>
      <c r="G202" s="1"/>
      <c r="I202" s="1"/>
      <c r="J202" s="1"/>
      <c r="K202" s="1"/>
      <c r="L202" s="1"/>
    </row>
    <row r="203" spans="3:12" x14ac:dyDescent="0.3">
      <c r="C203" s="1"/>
      <c r="D203" s="1"/>
      <c r="E203" s="1"/>
      <c r="F203" s="1"/>
      <c r="G203" s="1"/>
      <c r="I203" s="1"/>
      <c r="J203" s="1"/>
      <c r="K203" s="1"/>
      <c r="L203" s="1"/>
    </row>
    <row r="204" spans="3:12" x14ac:dyDescent="0.3">
      <c r="C204" s="1"/>
      <c r="D204" s="1"/>
      <c r="E204" s="1"/>
      <c r="F204" s="1"/>
      <c r="G204" s="1"/>
      <c r="I204" s="1"/>
      <c r="J204" s="1"/>
      <c r="K204" s="1"/>
      <c r="L204" s="1"/>
    </row>
    <row r="205" spans="3:12" x14ac:dyDescent="0.3">
      <c r="C205" s="1"/>
      <c r="D205" s="1"/>
      <c r="E205" s="1"/>
      <c r="F205" s="1"/>
      <c r="G205" s="1"/>
      <c r="I205" s="1"/>
      <c r="J205" s="1"/>
      <c r="K205" s="1"/>
      <c r="L205" s="1"/>
    </row>
    <row r="206" spans="3:12" x14ac:dyDescent="0.3">
      <c r="C206" s="1"/>
      <c r="D206" s="1"/>
      <c r="E206" s="1"/>
      <c r="F206" s="1"/>
      <c r="G206" s="1"/>
      <c r="I206" s="1"/>
      <c r="J206" s="1"/>
      <c r="K206" s="1"/>
      <c r="L206" s="1"/>
    </row>
    <row r="207" spans="3:12" x14ac:dyDescent="0.3">
      <c r="C207" s="1"/>
      <c r="D207" s="1"/>
      <c r="E207" s="1"/>
      <c r="F207" s="1"/>
      <c r="G207" s="1"/>
      <c r="I207" s="1"/>
      <c r="J207" s="1"/>
      <c r="K207" s="1"/>
      <c r="L207" s="1"/>
    </row>
    <row r="208" spans="3:12" x14ac:dyDescent="0.3">
      <c r="C208" s="1"/>
      <c r="D208" s="1"/>
      <c r="E208" s="1"/>
      <c r="F208" s="1"/>
      <c r="G208" s="1"/>
      <c r="I208" s="1"/>
      <c r="J208" s="1"/>
      <c r="K208" s="1"/>
      <c r="L208" s="1"/>
    </row>
    <row r="209" spans="3:12" x14ac:dyDescent="0.3">
      <c r="C209" s="1"/>
      <c r="D209" s="1"/>
      <c r="E209" s="1"/>
      <c r="F209" s="1"/>
      <c r="G209" s="1"/>
      <c r="I209" s="1"/>
      <c r="J209" s="1"/>
      <c r="K209" s="1"/>
      <c r="L209" s="1"/>
    </row>
    <row r="210" spans="3:12" x14ac:dyDescent="0.3">
      <c r="C210" s="1"/>
      <c r="D210" s="1"/>
      <c r="E210" s="1"/>
      <c r="F210" s="1"/>
      <c r="G210" s="1"/>
      <c r="I210" s="1"/>
      <c r="J210" s="1"/>
      <c r="K210" s="1"/>
      <c r="L210" s="1"/>
    </row>
    <row r="211" spans="3:12" x14ac:dyDescent="0.3">
      <c r="C211" s="1"/>
      <c r="D211" s="1"/>
      <c r="E211" s="1"/>
      <c r="F211" s="1"/>
      <c r="G211" s="1"/>
      <c r="I211" s="1"/>
      <c r="J211" s="1"/>
      <c r="K211" s="1"/>
      <c r="L211" s="1"/>
    </row>
    <row r="212" spans="3:12" x14ac:dyDescent="0.3">
      <c r="C212" s="1"/>
      <c r="D212" s="1"/>
      <c r="E212" s="1"/>
      <c r="F212" s="1"/>
      <c r="G212" s="1"/>
      <c r="I212" s="1"/>
      <c r="J212" s="1"/>
      <c r="K212" s="1"/>
      <c r="L212" s="1"/>
    </row>
    <row r="213" spans="3:12" x14ac:dyDescent="0.3">
      <c r="C213" s="1"/>
      <c r="D213" s="1"/>
      <c r="E213" s="1"/>
      <c r="F213" s="1"/>
      <c r="G213" s="1"/>
      <c r="I213" s="1"/>
      <c r="J213" s="1"/>
      <c r="K213" s="1"/>
      <c r="L213" s="1"/>
    </row>
    <row r="214" spans="3:12" x14ac:dyDescent="0.3">
      <c r="C214" s="1"/>
      <c r="D214" s="1"/>
      <c r="E214" s="1"/>
      <c r="F214" s="1"/>
      <c r="G214" s="1"/>
      <c r="I214" s="1"/>
      <c r="J214" s="1"/>
      <c r="K214" s="1"/>
      <c r="L214" s="1"/>
    </row>
  </sheetData>
  <sheetProtection password="F79C" sheet="1" objects="1" scenarios="1" selectLockedCells="1"/>
  <mergeCells count="27">
    <mergeCell ref="G7:G21"/>
    <mergeCell ref="H7:H21"/>
    <mergeCell ref="I7:I21"/>
    <mergeCell ref="N73:P73"/>
    <mergeCell ref="H46:H64"/>
    <mergeCell ref="I46:I64"/>
    <mergeCell ref="H42:H45"/>
    <mergeCell ref="I42:I45"/>
    <mergeCell ref="G42:G45"/>
    <mergeCell ref="H70:H71"/>
    <mergeCell ref="G70:G71"/>
    <mergeCell ref="I70:I71"/>
    <mergeCell ref="G65:G69"/>
    <mergeCell ref="H65:H69"/>
    <mergeCell ref="I65:I69"/>
    <mergeCell ref="N74:P74"/>
    <mergeCell ref="B73:F73"/>
    <mergeCell ref="B74:F74"/>
    <mergeCell ref="H22:H40"/>
    <mergeCell ref="I22:I40"/>
    <mergeCell ref="G22:G40"/>
    <mergeCell ref="G46:G64"/>
    <mergeCell ref="B1:E1"/>
    <mergeCell ref="B3:C3"/>
    <mergeCell ref="D3:E3"/>
    <mergeCell ref="F3:O3"/>
    <mergeCell ref="M2:P2"/>
  </mergeCells>
  <conditionalFormatting sqref="D41 D16 B7:B71">
    <cfRule type="containsBlanks" dxfId="38" priority="58">
      <formula>LEN(TRIM(B7))=0</formula>
    </cfRule>
  </conditionalFormatting>
  <conditionalFormatting sqref="B7:B71">
    <cfRule type="cellIs" dxfId="37" priority="53" operator="greaterThanOrEqual">
      <formula>1</formula>
    </cfRule>
  </conditionalFormatting>
  <conditionalFormatting sqref="D7">
    <cfRule type="containsBlanks" dxfId="36" priority="38">
      <formula>LEN(TRIM(D7))=0</formula>
    </cfRule>
  </conditionalFormatting>
  <conditionalFormatting sqref="D8:D11">
    <cfRule type="containsBlanks" dxfId="35" priority="37">
      <formula>LEN(TRIM(D8))=0</formula>
    </cfRule>
  </conditionalFormatting>
  <conditionalFormatting sqref="D12:D15">
    <cfRule type="containsBlanks" dxfId="34" priority="36">
      <formula>LEN(TRIM(D12))=0</formula>
    </cfRule>
  </conditionalFormatting>
  <conditionalFormatting sqref="D17">
    <cfRule type="containsBlanks" dxfId="33" priority="34">
      <formula>LEN(TRIM(D17))=0</formula>
    </cfRule>
  </conditionalFormatting>
  <conditionalFormatting sqref="D18">
    <cfRule type="containsBlanks" dxfId="32" priority="33">
      <formula>LEN(TRIM(D18))=0</formula>
    </cfRule>
  </conditionalFormatting>
  <conditionalFormatting sqref="D19:D21">
    <cfRule type="containsBlanks" dxfId="31" priority="32">
      <formula>LEN(TRIM(D19))=0</formula>
    </cfRule>
  </conditionalFormatting>
  <conditionalFormatting sqref="D22:D34 D36:D40">
    <cfRule type="containsBlanks" dxfId="30" priority="31">
      <formula>LEN(TRIM(D22))=0</formula>
    </cfRule>
  </conditionalFormatting>
  <conditionalFormatting sqref="D35">
    <cfRule type="containsBlanks" dxfId="29" priority="30">
      <formula>LEN(TRIM(D35))=0</formula>
    </cfRule>
  </conditionalFormatting>
  <conditionalFormatting sqref="D42">
    <cfRule type="containsBlanks" dxfId="28" priority="29">
      <formula>LEN(TRIM(D42))=0</formula>
    </cfRule>
  </conditionalFormatting>
  <conditionalFormatting sqref="D43">
    <cfRule type="containsBlanks" dxfId="27" priority="28">
      <formula>LEN(TRIM(D43))=0</formula>
    </cfRule>
  </conditionalFormatting>
  <conditionalFormatting sqref="D44">
    <cfRule type="containsBlanks" dxfId="26" priority="27">
      <formula>LEN(TRIM(D44))=0</formula>
    </cfRule>
  </conditionalFormatting>
  <conditionalFormatting sqref="D45">
    <cfRule type="containsBlanks" dxfId="25" priority="26">
      <formula>LEN(TRIM(D45))=0</formula>
    </cfRule>
  </conditionalFormatting>
  <conditionalFormatting sqref="D46:D59">
    <cfRule type="containsBlanks" dxfId="24" priority="25">
      <formula>LEN(TRIM(D46))=0</formula>
    </cfRule>
  </conditionalFormatting>
  <conditionalFormatting sqref="D62:D63">
    <cfRule type="containsBlanks" dxfId="23" priority="24">
      <formula>LEN(TRIM(D62))=0</formula>
    </cfRule>
  </conditionalFormatting>
  <conditionalFormatting sqref="D60:D61">
    <cfRule type="containsBlanks" dxfId="22" priority="23">
      <formula>LEN(TRIM(D60))=0</formula>
    </cfRule>
  </conditionalFormatting>
  <conditionalFormatting sqref="D64">
    <cfRule type="containsBlanks" dxfId="21" priority="22">
      <formula>LEN(TRIM(D64))=0</formula>
    </cfRule>
  </conditionalFormatting>
  <conditionalFormatting sqref="D65">
    <cfRule type="containsBlanks" dxfId="20" priority="21">
      <formula>LEN(TRIM(D65))=0</formula>
    </cfRule>
  </conditionalFormatting>
  <conditionalFormatting sqref="D66">
    <cfRule type="containsBlanks" dxfId="19" priority="20">
      <formula>LEN(TRIM(D66))=0</formula>
    </cfRule>
  </conditionalFormatting>
  <conditionalFormatting sqref="D67">
    <cfRule type="containsBlanks" dxfId="18" priority="19">
      <formula>LEN(TRIM(D67))=0</formula>
    </cfRule>
  </conditionalFormatting>
  <conditionalFormatting sqref="D68">
    <cfRule type="containsBlanks" dxfId="17" priority="18">
      <formula>LEN(TRIM(D68))=0</formula>
    </cfRule>
  </conditionalFormatting>
  <conditionalFormatting sqref="D69">
    <cfRule type="containsBlanks" dxfId="16" priority="17">
      <formula>LEN(TRIM(D69))=0</formula>
    </cfRule>
  </conditionalFormatting>
  <conditionalFormatting sqref="D70:D71">
    <cfRule type="containsBlanks" dxfId="15" priority="16">
      <formula>LEN(TRIM(D70))=0</formula>
    </cfRule>
  </conditionalFormatting>
  <conditionalFormatting sqref="P7:P9 P14 P19 P24 P29 P34 P39 P44 P49 P54 P59 P64 P69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N7:N9 N14 N19 N24 N29 N34 N39 N44 N49 N54 N59 N64 N69">
    <cfRule type="notContainsBlanks" dxfId="12" priority="12">
      <formula>LEN(TRIM(N7))&gt;0</formula>
    </cfRule>
    <cfRule type="containsBlanks" dxfId="11" priority="13">
      <formula>LEN(TRIM(N7))=0</formula>
    </cfRule>
  </conditionalFormatting>
  <conditionalFormatting sqref="N7:N9 N14 N19 N24 N29 N34 N39 N44 N49 N54 N59 N64 N69">
    <cfRule type="notContainsBlanks" dxfId="10" priority="11">
      <formula>LEN(TRIM(N7))&gt;0</formula>
    </cfRule>
  </conditionalFormatting>
  <conditionalFormatting sqref="P10:P11 P15:P16 P20:P21 P25:P26 P30:P31 P35:P36 P40:P41 P45:P46 P50:P51 P55:P56 P60:P61 P65:P66 P70:P71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N10:N11 N15:N16 N20:N21 N25:N26 N30:N31 N35:N36 N40:N41 N45:N46 N50:N51 N55:N56 N60:N61 N65:N66 N70:N71">
    <cfRule type="notContainsBlanks" dxfId="7" priority="7">
      <formula>LEN(TRIM(N10))&gt;0</formula>
    </cfRule>
    <cfRule type="containsBlanks" dxfId="6" priority="8">
      <formula>LEN(TRIM(N10))=0</formula>
    </cfRule>
  </conditionalFormatting>
  <conditionalFormatting sqref="N10:N11 N15:N16 N20:N21 N25:N26 N30:N31 N35:N36 N40:N41 N45:N46 N50:N51 N55:N56 N60:N61 N65:N66 N70:N71">
    <cfRule type="notContainsBlanks" dxfId="5" priority="6">
      <formula>LEN(TRIM(N10))&gt;0</formula>
    </cfRule>
  </conditionalFormatting>
  <conditionalFormatting sqref="P12:P13 P17:P18 P22:P23 P27:P28 P32:P33 P37:P38 P42:P43 P47:P48 P52:P53 P57:P58 P62:P63 P67:P68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N12:N13 N17:N18 N22:N23 N27:N28 N32:N33 N37:N38 N42:N43 N47:N48 N52:N53 N57:N58 N62:N63 N67:N68">
    <cfRule type="notContainsBlanks" dxfId="2" priority="2">
      <formula>LEN(TRIM(N12))&gt;0</formula>
    </cfRule>
    <cfRule type="containsBlanks" dxfId="1" priority="3">
      <formula>LEN(TRIM(N12))=0</formula>
    </cfRule>
  </conditionalFormatting>
  <conditionalFormatting sqref="N12:N13 N17:N18 N22:N23 N27:N28 N32:N33 N37:N38 N42:N43 N47:N48 N52:N53 N57:N58 N62:N63 N67:N68">
    <cfRule type="notContainsBlanks" dxfId="0" priority="1">
      <formula>LEN(TRIM(N12))&gt;0</formula>
    </cfRule>
  </conditionalFormatting>
  <dataValidations disablePrompts="1" count="1">
    <dataValidation type="list" showInputMessage="1" showErrorMessage="1" sqref="E7:E71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2016-08-26T10:36:27Z</cp:lastPrinted>
  <dcterms:created xsi:type="dcterms:W3CDTF">2014-03-05T12:43:32Z</dcterms:created>
  <dcterms:modified xsi:type="dcterms:W3CDTF">2016-08-26T12:32:14Z</dcterms:modified>
</cp:coreProperties>
</file>