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76" windowWidth="14400" windowHeight="3672" tabRatio="939"/>
  </bookViews>
  <sheets>
    <sheet name="Tonery" sheetId="22" r:id="rId1"/>
  </sheets>
  <definedNames>
    <definedName name="_xlnm.Print_Area" localSheetId="0">Tonery!$A$1:$Q$13</definedName>
  </definedNames>
  <calcPr calcId="145621"/>
</workbook>
</file>

<file path=xl/calcChain.xml><?xml version="1.0" encoding="utf-8"?>
<calcChain xmlns="http://schemas.openxmlformats.org/spreadsheetml/2006/main">
  <c r="Q7" i="22" l="1"/>
  <c r="P7" i="22"/>
  <c r="M7" i="22"/>
  <c r="K7" i="22" s="1"/>
  <c r="L7" i="22"/>
  <c r="P9" i="22" l="1"/>
  <c r="P10" i="22"/>
  <c r="P8" i="22"/>
  <c r="Q9" i="22"/>
  <c r="Q10" i="22"/>
  <c r="O13" i="22" l="1"/>
  <c r="L10" i="22"/>
  <c r="K10" i="22"/>
  <c r="L9" i="22"/>
  <c r="K9" i="22"/>
  <c r="M9" i="22"/>
  <c r="N8" i="22"/>
  <c r="Q8" i="22" l="1"/>
  <c r="K8" i="22"/>
  <c r="M13" i="22" s="1"/>
  <c r="L8" i="22"/>
  <c r="N13" i="22" s="1"/>
</calcChain>
</file>

<file path=xl/sharedStrings.xml><?xml version="1.0" encoding="utf-8"?>
<sst xmlns="http://schemas.openxmlformats.org/spreadsheetml/2006/main" count="52" uniqueCount="44">
  <si>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</si>
  <si>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</si>
  <si>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</si>
  <si>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</si>
  <si>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</si>
  <si>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</si>
  <si>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</si>
  <si>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</si>
  <si>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</si>
  <si>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t>CELKOVÁ NABÍDKOVÁ CENA v Kč bez DPH</t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</si>
  <si>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</si>
  <si>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r>
      <t xml:space="preserve">Popis </t>
    </r>
    <r>
      <rPr>
        <i/>
        <sz val="11"/>
        <rFont val="Calibri"/>
        <family val="2"/>
        <charset val="238"/>
        <scheme val="minor"/>
      </rPr>
      <t>(bez konkrétních názvů)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</si>
  <si>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</si>
  <si>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</si>
  <si>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</si>
  <si>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</si>
  <si>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</si>
  <si>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ks</t>
  </si>
  <si>
    <t>Univerzitní 8,rektorát, kanclář 218</t>
  </si>
  <si>
    <t>EO Vlková /377631146</t>
  </si>
  <si>
    <t xml:space="preserve">FF Kozáková 377637744-5 </t>
  </si>
  <si>
    <t>Jungmannova 13 Plzeň</t>
  </si>
  <si>
    <t>FST Svatošová 377638001</t>
  </si>
  <si>
    <t>Univerzitní 22 Plzeň</t>
  </si>
  <si>
    <t xml:space="preserve">Toner do zařízení HP LASERJET PRO M201dw </t>
  </si>
  <si>
    <t>Priloha_1_KS_technicka_specifikace_T-024-2016</t>
  </si>
  <si>
    <t>Toner do tiskárny HP LJ 1300</t>
  </si>
  <si>
    <t>Tonery - 024 - 2016</t>
  </si>
  <si>
    <t>samostatná faktura</t>
  </si>
  <si>
    <r>
      <t xml:space="preserve">Toner do tiskárny HP LJ 2550 </t>
    </r>
    <r>
      <rPr>
        <sz val="11"/>
        <rFont val="Calibri"/>
        <family val="2"/>
        <charset val="238"/>
        <scheme val="minor"/>
      </rPr>
      <t>- žlutý</t>
    </r>
  </si>
  <si>
    <t xml:space="preserve">Kontaktní osoba 
k převzetí zboží </t>
  </si>
  <si>
    <t xml:space="preserve">Místo dodání </t>
  </si>
  <si>
    <t xml:space="preserve">Předpokládaná cena za  jednotlivé položky
v Kč BEZ DPH </t>
  </si>
  <si>
    <t>Maximální cena za jednotlivé položky 
 v Kč BEZ DPH</t>
  </si>
  <si>
    <t xml:space="preserve">PŘEDPOKLÁDANÁ CENA za měrnou jednotku (MJ) 
v Kč BEZ DPH 
</t>
  </si>
  <si>
    <t xml:space="preserve">Měrná jednotka [MJ] </t>
  </si>
  <si>
    <t>Fakturace</t>
  </si>
  <si>
    <t>6.</t>
  </si>
  <si>
    <t>Toner do tiskárny HP LJ P2015</t>
  </si>
  <si>
    <t xml:space="preserve">Originální, nebo kompatibilní toner splňující podmínky certifikátu STMC. Minimální výtěžnost při 5% pokrytí 7000 stran. </t>
  </si>
  <si>
    <t>PO - B.Beránková , tel: 37763 1254</t>
  </si>
  <si>
    <t>Univerzitní 8, Rektorát, 2. patro, č.dv. 204,  Plzeň</t>
  </si>
  <si>
    <t>Originální  toner. Výtěžnost 1500 stran</t>
  </si>
  <si>
    <t>Originální, nebo kompatibilní toner splňující podmínky certifikátu STMC. Minimální výtěžnost při 5% pokrytí 4000 stran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</si>
</sst>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0" fontId="0" fillId="5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2" fontId="0" fillId="0" borderId="6" xfId="0" applyNumberFormat="1" applyBorder="1" applyAlignment="1" applyProtection="1">
      <alignment vertical="center"/>
    </xf>
    <xf numFmtId="2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left" vertical="center" wrapText="1"/>
    </xf>
    <xf numFmtId="1" fontId="0" fillId="5" borderId="4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0" fontId="0" fillId="5" borderId="4" xfId="0" applyNumberForma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4" borderId="0" xfId="0" applyNumberFormat="1" applyFont="1" applyFill="1" applyAlignment="1" applyProtection="1">
      <alignment horizontal="center" vertical="center"/>
    </xf>
    <xf numFmtId="0" fontId="5" fillId="4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13" fillId="0" borderId="0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5A9E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14794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22414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22414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11208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187938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187938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187938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191523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187938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191524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187939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187941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187942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197055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197055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193722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187938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187939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187938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187938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191523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191523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188260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188260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188260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14794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22414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22414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22414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22414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11208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11</xdr:row>
      <xdr:rowOff>14794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11</xdr:row>
      <xdr:rowOff>14794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11</xdr:row>
      <xdr:rowOff>14794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11</xdr:row>
      <xdr:rowOff>14794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198827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198827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193961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197223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197223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193962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192476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193964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192479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197222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195579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192479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192479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193962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193962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192384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192475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18</xdr:row>
      <xdr:rowOff>42096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198824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185761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198824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200802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198827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11</xdr:row>
      <xdr:rowOff>14794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11</xdr:row>
      <xdr:rowOff>14794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11</xdr:row>
      <xdr:rowOff>14794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11</xdr:row>
      <xdr:rowOff>14794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11</xdr:row>
      <xdr:rowOff>14794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11</xdr:row>
      <xdr:rowOff>14794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387502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247997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247997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46130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185761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57158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445864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387502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129025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556859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320618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387502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247997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247997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57336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185761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57158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445864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129025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556859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320618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556859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320618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247997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57158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445864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387502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247997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247997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57336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185761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57158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445864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129025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556859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320618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556859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387502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320618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247997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247521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185761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57158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445864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129025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387502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247997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247997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57336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185761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57158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445864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129025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556859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320618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387502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129025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565099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556859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320618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188260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188260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188260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22414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22414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22414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193340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193340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185761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206444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206443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566443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365150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372262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387502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197674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140682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57337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185760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185761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57159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445864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197055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180974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197055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197055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197055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133016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197054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197055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190499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192649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190501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65890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81579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203832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213357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193338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193338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193338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137050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165400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403858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65890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81579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146126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65890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77545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65890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81579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203832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213357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148256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165400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403858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146126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65890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77545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77545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213357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165400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403858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65890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81579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203832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213357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148256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165400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403858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146126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65890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77545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65890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81579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77545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165400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403858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146126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65890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81579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203832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213357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193338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193338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193338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148256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165400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403858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146126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65890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77545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65890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81579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146126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81581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65890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77545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195579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90545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65890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73961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81579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358141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65441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386079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203832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213357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197223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190499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193338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193338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193338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297181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148257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193962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165401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403858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192384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16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16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16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16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16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6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6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6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6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7667</xdr:rowOff>
    </xdr:to>
    <xdr:pic>
      <xdr:nvPicPr>
        <xdr:cNvPr id="26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6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1360</xdr:rowOff>
    </xdr:to>
    <xdr:pic>
      <xdr:nvPicPr>
        <xdr:cNvPr id="26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4083</xdr:rowOff>
    </xdr:to>
    <xdr:pic>
      <xdr:nvPicPr>
        <xdr:cNvPr id="2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4081</xdr:rowOff>
    </xdr:to>
    <xdr:pic>
      <xdr:nvPicPr>
        <xdr:cNvPr id="2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7665</xdr:rowOff>
    </xdr:to>
    <xdr:pic>
      <xdr:nvPicPr>
        <xdr:cNvPr id="2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1903</xdr:rowOff>
    </xdr:to>
    <xdr:pic>
      <xdr:nvPicPr>
        <xdr:cNvPr id="2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1903</xdr:rowOff>
    </xdr:to>
    <xdr:pic>
      <xdr:nvPicPr>
        <xdr:cNvPr id="2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2400</xdr:rowOff>
    </xdr:to>
    <xdr:pic>
      <xdr:nvPicPr>
        <xdr:cNvPr id="2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6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26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2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26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26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6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188660</xdr:rowOff>
    </xdr:to>
    <xdr:pic>
      <xdr:nvPicPr>
        <xdr:cNvPr id="26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6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6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6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7667</xdr:rowOff>
    </xdr:to>
    <xdr:pic>
      <xdr:nvPicPr>
        <xdr:cNvPr id="26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7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7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7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7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7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7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7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7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7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4082</xdr:rowOff>
    </xdr:to>
    <xdr:pic>
      <xdr:nvPicPr>
        <xdr:cNvPr id="2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4082</xdr:rowOff>
    </xdr:to>
    <xdr:pic>
      <xdr:nvPicPr>
        <xdr:cNvPr id="2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4082</xdr:rowOff>
    </xdr:to>
    <xdr:pic>
      <xdr:nvPicPr>
        <xdr:cNvPr id="2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16945</xdr:rowOff>
    </xdr:to>
    <xdr:pic>
      <xdr:nvPicPr>
        <xdr:cNvPr id="2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4082</xdr:rowOff>
    </xdr:to>
    <xdr:pic>
      <xdr:nvPicPr>
        <xdr:cNvPr id="2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1904</xdr:rowOff>
    </xdr:to>
    <xdr:pic>
      <xdr:nvPicPr>
        <xdr:cNvPr id="2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1904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4082</xdr:rowOff>
    </xdr:to>
    <xdr:pic>
      <xdr:nvPicPr>
        <xdr:cNvPr id="27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16945</xdr:rowOff>
    </xdr:to>
    <xdr:pic>
      <xdr:nvPicPr>
        <xdr:cNvPr id="27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4082</xdr:rowOff>
    </xdr:to>
    <xdr:pic>
      <xdr:nvPicPr>
        <xdr:cNvPr id="27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1904</xdr:rowOff>
    </xdr:to>
    <xdr:pic>
      <xdr:nvPicPr>
        <xdr:cNvPr id="27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1904</xdr:rowOff>
    </xdr:to>
    <xdr:pic>
      <xdr:nvPicPr>
        <xdr:cNvPr id="27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1904</xdr:rowOff>
    </xdr:to>
    <xdr:pic>
      <xdr:nvPicPr>
        <xdr:cNvPr id="27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1904</xdr:rowOff>
    </xdr:to>
    <xdr:pic>
      <xdr:nvPicPr>
        <xdr:cNvPr id="27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1904</xdr:rowOff>
    </xdr:to>
    <xdr:pic>
      <xdr:nvPicPr>
        <xdr:cNvPr id="27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1904</xdr:rowOff>
    </xdr:to>
    <xdr:pic>
      <xdr:nvPicPr>
        <xdr:cNvPr id="27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1904</xdr:rowOff>
    </xdr:to>
    <xdr:pic>
      <xdr:nvPicPr>
        <xdr:cNvPr id="27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1904</xdr:rowOff>
    </xdr:to>
    <xdr:pic>
      <xdr:nvPicPr>
        <xdr:cNvPr id="27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1904</xdr:rowOff>
    </xdr:to>
    <xdr:pic>
      <xdr:nvPicPr>
        <xdr:cNvPr id="27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1904</xdr:rowOff>
    </xdr:to>
    <xdr:pic>
      <xdr:nvPicPr>
        <xdr:cNvPr id="27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1904</xdr:rowOff>
    </xdr:to>
    <xdr:pic>
      <xdr:nvPicPr>
        <xdr:cNvPr id="2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81243</xdr:colOff>
      <xdr:row>13</xdr:row>
      <xdr:rowOff>490387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750794</xdr:rowOff>
    </xdr:from>
    <xdr:to>
      <xdr:col>17</xdr:col>
      <xdr:colOff>280147</xdr:colOff>
      <xdr:row>13</xdr:row>
      <xdr:rowOff>103320</xdr:rowOff>
    </xdr:to>
    <xdr:pic>
      <xdr:nvPicPr>
        <xdr:cNvPr id="2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740412" y="6107206"/>
          <a:ext cx="190500" cy="5403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140972</xdr:rowOff>
    </xdr:to>
    <xdr:pic>
      <xdr:nvPicPr>
        <xdr:cNvPr id="2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490387</xdr:rowOff>
    </xdr:to>
    <xdr:pic>
      <xdr:nvPicPr>
        <xdr:cNvPr id="2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140972</xdr:rowOff>
    </xdr:to>
    <xdr:pic>
      <xdr:nvPicPr>
        <xdr:cNvPr id="2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490387</xdr:rowOff>
    </xdr:to>
    <xdr:pic>
      <xdr:nvPicPr>
        <xdr:cNvPr id="27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7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7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7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326606</xdr:rowOff>
    </xdr:to>
    <xdr:pic>
      <xdr:nvPicPr>
        <xdr:cNvPr id="27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7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103144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490387</xdr:rowOff>
    </xdr:to>
    <xdr:pic>
      <xdr:nvPicPr>
        <xdr:cNvPr id="2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7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140972</xdr:rowOff>
    </xdr:to>
    <xdr:pic>
      <xdr:nvPicPr>
        <xdr:cNvPr id="27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7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490387</xdr:rowOff>
    </xdr:to>
    <xdr:pic>
      <xdr:nvPicPr>
        <xdr:cNvPr id="27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7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7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7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326606</xdr:rowOff>
    </xdr:to>
    <xdr:pic>
      <xdr:nvPicPr>
        <xdr:cNvPr id="27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7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103144</xdr:rowOff>
    </xdr:to>
    <xdr:pic>
      <xdr:nvPicPr>
        <xdr:cNvPr id="27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7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7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7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8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326606</xdr:rowOff>
    </xdr:to>
    <xdr:pic>
      <xdr:nvPicPr>
        <xdr:cNvPr id="2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80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103144</xdr:rowOff>
    </xdr:to>
    <xdr:pic>
      <xdr:nvPicPr>
        <xdr:cNvPr id="28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8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8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12244</xdr:rowOff>
    </xdr:to>
    <xdr:pic>
      <xdr:nvPicPr>
        <xdr:cNvPr id="2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490387</xdr:rowOff>
    </xdr:to>
    <xdr:pic>
      <xdr:nvPicPr>
        <xdr:cNvPr id="2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140972</xdr:rowOff>
    </xdr:to>
    <xdr:pic>
      <xdr:nvPicPr>
        <xdr:cNvPr id="2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490387</xdr:rowOff>
    </xdr:to>
    <xdr:pic>
      <xdr:nvPicPr>
        <xdr:cNvPr id="28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8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8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8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326606</xdr:rowOff>
    </xdr:to>
    <xdr:pic>
      <xdr:nvPicPr>
        <xdr:cNvPr id="28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8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103144</xdr:rowOff>
    </xdr:to>
    <xdr:pic>
      <xdr:nvPicPr>
        <xdr:cNvPr id="28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8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8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490387</xdr:rowOff>
    </xdr:to>
    <xdr:pic>
      <xdr:nvPicPr>
        <xdr:cNvPr id="28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140972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326606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84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103144</xdr:rowOff>
    </xdr:to>
    <xdr:pic>
      <xdr:nvPicPr>
        <xdr:cNvPr id="28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8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490387</xdr:rowOff>
    </xdr:to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140972</xdr:rowOff>
    </xdr:to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490387</xdr:rowOff>
    </xdr:to>
    <xdr:pic>
      <xdr:nvPicPr>
        <xdr:cNvPr id="28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8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8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8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326606</xdr:rowOff>
    </xdr:to>
    <xdr:pic>
      <xdr:nvPicPr>
        <xdr:cNvPr id="28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8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103144</xdr:rowOff>
    </xdr:to>
    <xdr:pic>
      <xdr:nvPicPr>
        <xdr:cNvPr id="28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8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8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490387</xdr:rowOff>
    </xdr:to>
    <xdr:pic>
      <xdr:nvPicPr>
        <xdr:cNvPr id="2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140972</xdr:rowOff>
    </xdr:to>
    <xdr:pic>
      <xdr:nvPicPr>
        <xdr:cNvPr id="2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490387</xdr:rowOff>
    </xdr:to>
    <xdr:pic>
      <xdr:nvPicPr>
        <xdr:cNvPr id="2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326606</xdr:rowOff>
    </xdr:to>
    <xdr:pic>
      <xdr:nvPicPr>
        <xdr:cNvPr id="2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103144</xdr:rowOff>
    </xdr:to>
    <xdr:pic>
      <xdr:nvPicPr>
        <xdr:cNvPr id="2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8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8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8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9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9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9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9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9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90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90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12244</xdr:rowOff>
    </xdr:to>
    <xdr:pic>
      <xdr:nvPicPr>
        <xdr:cNvPr id="29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187778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187778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22586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5712</xdr:rowOff>
    </xdr:to>
    <xdr:pic>
      <xdr:nvPicPr>
        <xdr:cNvPr id="29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490387</xdr:rowOff>
    </xdr:to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125732</xdr:rowOff>
    </xdr:to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140972</xdr:rowOff>
    </xdr:to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3811</xdr:rowOff>
    </xdr:to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28846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11702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1904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1905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13</xdr:col>
      <xdr:colOff>918881</xdr:colOff>
      <xdr:row>14</xdr:row>
      <xdr:rowOff>168088</xdr:rowOff>
    </xdr:from>
    <xdr:ext cx="190500" cy="185058"/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8643"/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7"/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8641"/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79"/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79"/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79294"/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8185"/>
    <xdr:pic>
      <xdr:nvPicPr>
        <xdr:cNvPr id="2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8643"/>
    <xdr:pic>
      <xdr:nvPicPr>
        <xdr:cNvPr id="2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97921"/>
    <xdr:pic>
      <xdr:nvPicPr>
        <xdr:cNvPr id="2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9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9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97921"/>
    <xdr:pic>
      <xdr:nvPicPr>
        <xdr:cNvPr id="29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9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9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99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99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99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99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99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99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99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9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9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30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0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0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0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0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30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0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0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30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0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0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0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0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30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05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05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5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5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5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5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5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5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5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5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6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3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30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0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0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0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0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308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09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09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9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9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9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9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9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9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9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09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1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10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10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10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6828"/>
    <xdr:pic>
      <xdr:nvPicPr>
        <xdr:cNvPr id="3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6828"/>
    <xdr:pic>
      <xdr:nvPicPr>
        <xdr:cNvPr id="3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203562"/>
    <xdr:pic>
      <xdr:nvPicPr>
        <xdr:cNvPr id="3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1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3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3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252004</xdr:rowOff>
    </xdr:to>
    <xdr:pic>
      <xdr:nvPicPr>
        <xdr:cNvPr id="31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252478</xdr:rowOff>
    </xdr:to>
    <xdr:pic>
      <xdr:nvPicPr>
        <xdr:cNvPr id="3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251012</xdr:rowOff>
    </xdr:to>
    <xdr:pic>
      <xdr:nvPicPr>
        <xdr:cNvPr id="31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31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"/>
  <sheetViews>
    <sheetView tabSelected="1" topLeftCell="F4" zoomScale="85" zoomScaleNormal="85" zoomScaleSheetLayoutView="55" workbookViewId="0">
      <selection activeCell="G10" sqref="G10"/>
    </sheetView>
  </sheetViews>
  <sheetFormatPr defaultRowHeight="14.4" x14ac:dyDescent="0.3"/>
  <cols>
    <col min="1" max="1" width="1.44140625" style="48" customWidth="1"/>
    <col min="2" max="2" width="5.6640625" style="48" customWidth="1"/>
    <col min="3" max="3" width="41.109375" style="9" customWidth="1"/>
    <col min="4" max="4" width="9.6640625" style="56" customWidth="1"/>
    <col min="5" max="5" width="9" style="13" customWidth="1"/>
    <col min="6" max="6" width="40.6640625" style="9" customWidth="1"/>
    <col min="7" max="7" width="29.109375" style="57" customWidth="1"/>
    <col min="8" max="8" width="23.5546875" style="9" customWidth="1"/>
    <col min="9" max="9" width="18.5546875" style="10" customWidth="1"/>
    <col min="10" max="10" width="22.109375" style="9" customWidth="1"/>
    <col min="11" max="12" width="22.109375" style="57" hidden="1" customWidth="1"/>
    <col min="13" max="13" width="19.88671875" style="57" hidden="1" customWidth="1"/>
    <col min="14" max="14" width="20.88671875" style="48" customWidth="1"/>
    <col min="15" max="15" width="18.88671875" style="48" customWidth="1"/>
    <col min="16" max="16" width="21" style="48" customWidth="1"/>
    <col min="17" max="17" width="19.44140625" style="48" customWidth="1"/>
    <col min="18" max="18" width="8.88671875" style="48"/>
    <col min="19" max="20" width="10.5546875" style="48" bestFit="1" customWidth="1"/>
    <col min="21" max="16384" width="8.88671875" style="48"/>
  </cols>
  <sheetData>
    <row r="1" spans="1:20" s="10" customFormat="1" ht="24.6" customHeight="1" x14ac:dyDescent="0.3">
      <c r="B1" s="74" t="s">
        <v>27</v>
      </c>
      <c r="C1" s="75"/>
      <c r="D1" s="13"/>
      <c r="E1" s="13"/>
      <c r="F1" s="9"/>
      <c r="G1" s="34"/>
      <c r="H1" s="34"/>
      <c r="I1" s="35"/>
      <c r="J1" s="9"/>
      <c r="K1" s="9"/>
      <c r="L1" s="9"/>
      <c r="M1" s="9"/>
    </row>
    <row r="2" spans="1:20" s="10" customFormat="1" ht="18.75" customHeight="1" x14ac:dyDescent="0.3">
      <c r="C2" s="9"/>
      <c r="D2" s="7"/>
      <c r="E2" s="8"/>
      <c r="F2" s="9"/>
      <c r="G2" s="78"/>
      <c r="H2" s="78"/>
      <c r="I2" s="78"/>
      <c r="J2" s="9"/>
      <c r="K2" s="9"/>
      <c r="L2" s="9"/>
      <c r="M2" s="9"/>
      <c r="O2" s="73" t="s">
        <v>25</v>
      </c>
      <c r="P2" s="73"/>
      <c r="Q2" s="73"/>
    </row>
    <row r="3" spans="1:20" s="10" customFormat="1" ht="23.25" customHeight="1" x14ac:dyDescent="0.3">
      <c r="B3" s="36"/>
      <c r="C3" s="37" t="s">
        <v>16</v>
      </c>
      <c r="D3" s="38"/>
      <c r="E3" s="38"/>
      <c r="F3" s="38"/>
      <c r="G3" s="77"/>
      <c r="H3" s="77"/>
      <c r="I3" s="77"/>
      <c r="J3" s="39"/>
      <c r="K3" s="40"/>
      <c r="L3" s="40"/>
      <c r="M3" s="40"/>
      <c r="N3" s="40"/>
      <c r="O3" s="39"/>
      <c r="P3" s="39"/>
    </row>
    <row r="4" spans="1:20" s="10" customFormat="1" ht="21" customHeight="1" thickBot="1" x14ac:dyDescent="0.35">
      <c r="B4" s="41"/>
      <c r="C4" s="42" t="s">
        <v>4</v>
      </c>
      <c r="D4" s="38"/>
      <c r="E4" s="38"/>
      <c r="F4" s="38"/>
      <c r="G4" s="38"/>
      <c r="H4" s="39"/>
      <c r="I4" s="39"/>
      <c r="J4" s="39"/>
      <c r="K4" s="9"/>
      <c r="L4" s="9"/>
      <c r="M4" s="9"/>
      <c r="N4" s="9"/>
      <c r="O4" s="39"/>
      <c r="P4" s="39"/>
    </row>
    <row r="5" spans="1:20" s="10" customFormat="1" ht="22.5" customHeight="1" thickBot="1" x14ac:dyDescent="0.35">
      <c r="B5" s="11"/>
      <c r="C5" s="12"/>
      <c r="D5" s="13"/>
      <c r="E5" s="13"/>
      <c r="F5" s="9"/>
      <c r="G5" s="14" t="s">
        <v>3</v>
      </c>
      <c r="H5" s="9"/>
      <c r="J5" s="9"/>
      <c r="K5" s="15"/>
      <c r="L5" s="15"/>
      <c r="M5" s="16"/>
      <c r="O5" s="14" t="s">
        <v>3</v>
      </c>
    </row>
    <row r="6" spans="1:20" s="10" customFormat="1" ht="94.5" customHeight="1" thickTop="1" thickBot="1" x14ac:dyDescent="0.35">
      <c r="B6" s="17" t="s">
        <v>1</v>
      </c>
      <c r="C6" s="18" t="s">
        <v>10</v>
      </c>
      <c r="D6" s="18" t="s">
        <v>0</v>
      </c>
      <c r="E6" s="18" t="s">
        <v>35</v>
      </c>
      <c r="F6" s="18" t="s">
        <v>11</v>
      </c>
      <c r="G6" s="23" t="s">
        <v>2</v>
      </c>
      <c r="H6" s="18" t="s">
        <v>36</v>
      </c>
      <c r="I6" s="24" t="s">
        <v>30</v>
      </c>
      <c r="J6" s="18" t="s">
        <v>31</v>
      </c>
      <c r="K6" s="25" t="s">
        <v>32</v>
      </c>
      <c r="L6" s="25" t="s">
        <v>33</v>
      </c>
      <c r="M6" s="18" t="s">
        <v>34</v>
      </c>
      <c r="N6" s="18" t="s">
        <v>12</v>
      </c>
      <c r="O6" s="33" t="s">
        <v>13</v>
      </c>
      <c r="P6" s="33" t="s">
        <v>14</v>
      </c>
      <c r="Q6" s="33" t="s">
        <v>15</v>
      </c>
    </row>
    <row r="7" spans="1:20" ht="66" customHeight="1" thickTop="1" thickBot="1" x14ac:dyDescent="0.35">
      <c r="A7" s="43" t="s">
        <v>37</v>
      </c>
      <c r="B7" s="44">
        <v>1</v>
      </c>
      <c r="C7" s="45" t="s">
        <v>38</v>
      </c>
      <c r="D7" s="46">
        <v>1</v>
      </c>
      <c r="E7" s="27" t="s">
        <v>17</v>
      </c>
      <c r="F7" s="45" t="s">
        <v>39</v>
      </c>
      <c r="G7" s="26"/>
      <c r="H7" s="27" t="s">
        <v>28</v>
      </c>
      <c r="I7" s="27" t="s">
        <v>40</v>
      </c>
      <c r="J7" s="27" t="s">
        <v>41</v>
      </c>
      <c r="K7" s="28">
        <f>D7*M7</f>
        <v>818.18181818181813</v>
      </c>
      <c r="L7" s="28">
        <f>D7*N7</f>
        <v>900</v>
      </c>
      <c r="M7" s="29">
        <f t="shared" ref="M7" si="0">N7/1.1</f>
        <v>818.18181818181813</v>
      </c>
      <c r="N7" s="29">
        <v>900</v>
      </c>
      <c r="O7" s="30"/>
      <c r="P7" s="31">
        <f>D7*O7</f>
        <v>0</v>
      </c>
      <c r="Q7" s="32" t="str">
        <f t="shared" ref="Q7" si="1">IF(ISNUMBER(O7), IF(O7&gt;N7,"NEVYHOVUJE","VYHOVUJE")," ")</f>
        <v xml:space="preserve"> </v>
      </c>
      <c r="R7" s="47"/>
      <c r="S7" s="47"/>
    </row>
    <row r="8" spans="1:20" ht="50.25" customHeight="1" thickTop="1" thickBot="1" x14ac:dyDescent="0.35">
      <c r="B8" s="44">
        <v>2</v>
      </c>
      <c r="C8" s="49" t="s">
        <v>24</v>
      </c>
      <c r="D8" s="46">
        <v>2</v>
      </c>
      <c r="E8" s="27" t="s">
        <v>17</v>
      </c>
      <c r="F8" s="45" t="s">
        <v>42</v>
      </c>
      <c r="G8" s="26"/>
      <c r="H8" s="27" t="s">
        <v>28</v>
      </c>
      <c r="I8" s="27" t="s">
        <v>19</v>
      </c>
      <c r="J8" s="27" t="s">
        <v>18</v>
      </c>
      <c r="K8" s="28">
        <f>D8*M8</f>
        <v>2700</v>
      </c>
      <c r="L8" s="28">
        <f>D8*N8</f>
        <v>2970.0000000000005</v>
      </c>
      <c r="M8" s="29">
        <v>1350</v>
      </c>
      <c r="N8" s="29">
        <f>M8*1.1</f>
        <v>1485.0000000000002</v>
      </c>
      <c r="O8" s="30"/>
      <c r="P8" s="31">
        <f>D8*O8</f>
        <v>0</v>
      </c>
      <c r="Q8" s="32" t="str">
        <f t="shared" ref="Q8:Q10" si="2">IF(ISNUMBER(O8), IF(O8&gt;N8,"NEVYHOVUJE","VYHOVUJE")," ")</f>
        <v xml:space="preserve"> </v>
      </c>
      <c r="S8" s="47"/>
      <c r="T8" s="47"/>
    </row>
    <row r="9" spans="1:20" ht="84" customHeight="1" thickTop="1" thickBot="1" x14ac:dyDescent="0.35">
      <c r="B9" s="44">
        <v>3</v>
      </c>
      <c r="C9" s="49" t="s">
        <v>26</v>
      </c>
      <c r="D9" s="46">
        <v>2</v>
      </c>
      <c r="E9" s="27" t="s">
        <v>17</v>
      </c>
      <c r="F9" s="45" t="s">
        <v>43</v>
      </c>
      <c r="G9" s="26"/>
      <c r="H9" s="27" t="s">
        <v>28</v>
      </c>
      <c r="I9" s="27" t="s">
        <v>20</v>
      </c>
      <c r="J9" s="27" t="s">
        <v>21</v>
      </c>
      <c r="K9" s="28">
        <f>D9*M9</f>
        <v>1090.9090909090908</v>
      </c>
      <c r="L9" s="28">
        <f>D9*N9</f>
        <v>1200</v>
      </c>
      <c r="M9" s="29">
        <f>N9/1.1</f>
        <v>545.45454545454538</v>
      </c>
      <c r="N9" s="29">
        <v>600</v>
      </c>
      <c r="O9" s="30"/>
      <c r="P9" s="31">
        <f>D9*O9</f>
        <v>0</v>
      </c>
      <c r="Q9" s="32" t="str">
        <f t="shared" si="2"/>
        <v xml:space="preserve"> </v>
      </c>
      <c r="S9" s="47"/>
      <c r="T9" s="47"/>
    </row>
    <row r="10" spans="1:20" ht="70.5" customHeight="1" thickTop="1" thickBot="1" x14ac:dyDescent="0.35">
      <c r="B10" s="44">
        <v>4</v>
      </c>
      <c r="C10" s="49" t="s">
        <v>29</v>
      </c>
      <c r="D10" s="46">
        <v>1</v>
      </c>
      <c r="E10" s="27" t="s">
        <v>17</v>
      </c>
      <c r="F10" s="45" t="s">
        <v>43</v>
      </c>
      <c r="G10" s="26"/>
      <c r="H10" s="27" t="s">
        <v>28</v>
      </c>
      <c r="I10" s="27" t="s">
        <v>22</v>
      </c>
      <c r="J10" s="27" t="s">
        <v>23</v>
      </c>
      <c r="K10" s="28">
        <f>D10*M10</f>
        <v>2500</v>
      </c>
      <c r="L10" s="28">
        <f>D10*N10</f>
        <v>3000</v>
      </c>
      <c r="M10" s="29">
        <v>2500</v>
      </c>
      <c r="N10" s="29">
        <v>3000</v>
      </c>
      <c r="O10" s="30"/>
      <c r="P10" s="31">
        <f>D10*O10</f>
        <v>0</v>
      </c>
      <c r="Q10" s="32" t="str">
        <f t="shared" si="2"/>
        <v xml:space="preserve"> </v>
      </c>
      <c r="S10" s="47"/>
      <c r="T10" s="47"/>
    </row>
    <row r="11" spans="1:20" ht="13.5" customHeight="1" thickTop="1" thickBot="1" x14ac:dyDescent="0.35">
      <c r="A11" s="50"/>
      <c r="B11" s="50"/>
      <c r="C11" s="51"/>
      <c r="D11" s="50"/>
      <c r="E11" s="51"/>
      <c r="F11" s="51"/>
      <c r="G11" s="50"/>
      <c r="H11" s="51"/>
      <c r="I11" s="51"/>
      <c r="J11" s="51"/>
      <c r="K11" s="50"/>
      <c r="L11" s="50"/>
      <c r="M11" s="50"/>
      <c r="N11" s="50"/>
      <c r="O11" s="50"/>
      <c r="P11" s="50"/>
      <c r="Q11" s="50"/>
      <c r="R11" s="50"/>
      <c r="S11" s="47"/>
      <c r="T11" s="47"/>
    </row>
    <row r="12" spans="1:20" ht="60.75" customHeight="1" thickTop="1" thickBot="1" x14ac:dyDescent="0.35">
      <c r="A12" s="52"/>
      <c r="B12" s="76" t="s">
        <v>6</v>
      </c>
      <c r="C12" s="76"/>
      <c r="D12" s="76"/>
      <c r="E12" s="76"/>
      <c r="F12" s="76"/>
      <c r="G12" s="76"/>
      <c r="H12" s="19"/>
      <c r="I12" s="53"/>
      <c r="J12" s="53"/>
      <c r="K12" s="54"/>
      <c r="L12" s="1"/>
      <c r="M12" s="22" t="s">
        <v>7</v>
      </c>
      <c r="N12" s="18" t="s">
        <v>8</v>
      </c>
      <c r="O12" s="66" t="s">
        <v>9</v>
      </c>
      <c r="P12" s="67"/>
      <c r="Q12" s="68"/>
    </row>
    <row r="13" spans="1:20" ht="33" customHeight="1" thickTop="1" thickBot="1" x14ac:dyDescent="0.35">
      <c r="A13" s="52"/>
      <c r="B13" s="69" t="s">
        <v>5</v>
      </c>
      <c r="C13" s="69"/>
      <c r="D13" s="69"/>
      <c r="E13" s="69"/>
      <c r="F13" s="69"/>
      <c r="G13" s="69"/>
      <c r="H13" s="55"/>
      <c r="I13" s="20"/>
      <c r="J13" s="20"/>
      <c r="K13" s="2"/>
      <c r="L13" s="3"/>
      <c r="M13" s="4">
        <f>SUM(K7:K10)</f>
        <v>7109.090909090909</v>
      </c>
      <c r="N13" s="4">
        <f>SUM(L7:L10)</f>
        <v>8070</v>
      </c>
      <c r="O13" s="70">
        <f>SUM(P7:P10)</f>
        <v>0</v>
      </c>
      <c r="P13" s="71"/>
      <c r="Q13" s="72"/>
    </row>
    <row r="14" spans="1:20" ht="39.75" customHeight="1" thickTop="1" x14ac:dyDescent="0.3">
      <c r="A14" s="52"/>
      <c r="I14" s="21"/>
      <c r="J14" s="21"/>
      <c r="K14" s="5"/>
      <c r="L14" s="58"/>
      <c r="M14" s="58"/>
      <c r="N14" s="58"/>
      <c r="O14" s="59"/>
      <c r="P14" s="59"/>
      <c r="Q14" s="59"/>
      <c r="R14" s="59"/>
    </row>
    <row r="15" spans="1:20" ht="19.95" customHeight="1" x14ac:dyDescent="0.3">
      <c r="A15" s="52"/>
      <c r="I15" s="21"/>
      <c r="J15" s="21"/>
      <c r="K15" s="5"/>
      <c r="L15" s="58"/>
      <c r="M15" s="58"/>
      <c r="N15" s="6"/>
      <c r="O15" s="6"/>
      <c r="P15" s="6"/>
      <c r="Q15" s="59"/>
      <c r="R15" s="59"/>
    </row>
    <row r="16" spans="1:20" ht="71.25" customHeight="1" x14ac:dyDescent="0.3">
      <c r="A16" s="52"/>
      <c r="I16" s="21"/>
      <c r="J16" s="21"/>
      <c r="K16" s="5"/>
      <c r="L16" s="58"/>
      <c r="M16" s="58"/>
      <c r="N16" s="6"/>
      <c r="O16" s="6"/>
      <c r="P16" s="6"/>
      <c r="Q16" s="59"/>
      <c r="R16" s="59"/>
    </row>
    <row r="17" spans="1:18" ht="36" customHeight="1" x14ac:dyDescent="0.3">
      <c r="A17" s="52"/>
      <c r="I17" s="60"/>
      <c r="J17" s="60"/>
      <c r="K17" s="61"/>
      <c r="L17" s="61"/>
      <c r="M17" s="61"/>
      <c r="N17" s="58"/>
      <c r="O17" s="59"/>
      <c r="P17" s="59"/>
      <c r="Q17" s="59"/>
      <c r="R17" s="59"/>
    </row>
    <row r="18" spans="1:18" ht="14.25" customHeight="1" x14ac:dyDescent="0.3">
      <c r="A18" s="52"/>
      <c r="B18" s="59"/>
      <c r="C18" s="62"/>
      <c r="D18" s="63"/>
      <c r="E18" s="64"/>
      <c r="F18" s="62"/>
      <c r="G18" s="58"/>
      <c r="H18" s="62"/>
      <c r="I18" s="65"/>
      <c r="J18" s="65"/>
      <c r="K18" s="58"/>
      <c r="L18" s="58"/>
      <c r="M18" s="58"/>
      <c r="N18" s="58"/>
      <c r="O18" s="59"/>
      <c r="P18" s="59"/>
      <c r="Q18" s="59"/>
      <c r="R18" s="59"/>
    </row>
    <row r="19" spans="1:18" ht="14.25" customHeight="1" x14ac:dyDescent="0.3">
      <c r="A19" s="52"/>
      <c r="B19" s="59"/>
      <c r="C19" s="62"/>
      <c r="D19" s="63"/>
      <c r="E19" s="64"/>
      <c r="F19" s="62"/>
      <c r="G19" s="58"/>
      <c r="H19" s="62"/>
      <c r="I19" s="65"/>
      <c r="J19" s="65"/>
      <c r="K19" s="58"/>
      <c r="L19" s="58"/>
      <c r="M19" s="58"/>
      <c r="N19" s="58"/>
      <c r="O19" s="59"/>
      <c r="P19" s="59"/>
      <c r="Q19" s="59"/>
      <c r="R19" s="59"/>
    </row>
    <row r="20" spans="1:18" ht="14.25" customHeight="1" x14ac:dyDescent="0.3">
      <c r="A20" s="52"/>
      <c r="B20" s="59"/>
      <c r="C20" s="62"/>
      <c r="D20" s="63"/>
      <c r="E20" s="64"/>
      <c r="F20" s="62"/>
      <c r="G20" s="58"/>
      <c r="H20" s="62"/>
      <c r="I20" s="65"/>
      <c r="J20" s="65"/>
      <c r="K20" s="58"/>
      <c r="L20" s="58"/>
      <c r="M20" s="58"/>
      <c r="N20" s="58"/>
      <c r="O20" s="59"/>
      <c r="P20" s="59"/>
      <c r="Q20" s="59"/>
      <c r="R20" s="59"/>
    </row>
    <row r="21" spans="1:18" ht="14.25" customHeight="1" x14ac:dyDescent="0.3">
      <c r="A21" s="52"/>
      <c r="B21" s="59"/>
      <c r="C21" s="62"/>
      <c r="D21" s="63"/>
      <c r="E21" s="64"/>
      <c r="F21" s="62"/>
      <c r="G21" s="58"/>
      <c r="H21" s="62"/>
      <c r="I21" s="65"/>
      <c r="J21" s="65"/>
      <c r="K21" s="58"/>
      <c r="L21" s="58"/>
      <c r="M21" s="58"/>
      <c r="N21" s="58"/>
      <c r="O21" s="59"/>
      <c r="P21" s="59"/>
      <c r="Q21" s="59"/>
      <c r="R21" s="59"/>
    </row>
    <row r="22" spans="1:18" x14ac:dyDescent="0.3">
      <c r="C22" s="10"/>
      <c r="D22" s="48"/>
      <c r="E22" s="10"/>
      <c r="F22" s="10"/>
      <c r="G22" s="48"/>
      <c r="H22" s="10"/>
      <c r="J22" s="10"/>
      <c r="K22" s="48"/>
      <c r="L22" s="48"/>
      <c r="M22" s="48"/>
    </row>
    <row r="23" spans="1:18" x14ac:dyDescent="0.3">
      <c r="C23" s="10"/>
      <c r="D23" s="48"/>
      <c r="E23" s="10"/>
      <c r="F23" s="10"/>
      <c r="G23" s="48"/>
      <c r="H23" s="10"/>
      <c r="J23" s="10"/>
      <c r="K23" s="48"/>
      <c r="L23" s="48"/>
      <c r="M23" s="48"/>
    </row>
    <row r="24" spans="1:18" x14ac:dyDescent="0.3">
      <c r="C24" s="10"/>
      <c r="D24" s="48"/>
      <c r="E24" s="10"/>
      <c r="F24" s="10"/>
      <c r="G24" s="48"/>
      <c r="H24" s="10"/>
      <c r="J24" s="10"/>
      <c r="K24" s="48"/>
      <c r="L24" s="48"/>
      <c r="M24" s="48"/>
    </row>
  </sheetData>
  <sheetProtection password="F79C" sheet="1" objects="1" scenarios="1" selectLockedCells="1"/>
  <mergeCells count="8">
    <mergeCell ref="O12:Q12"/>
    <mergeCell ref="B13:G13"/>
    <mergeCell ref="O13:Q13"/>
    <mergeCell ref="O2:Q2"/>
    <mergeCell ref="B1:C1"/>
    <mergeCell ref="B12:G12"/>
    <mergeCell ref="G3:I3"/>
    <mergeCell ref="G2:I2"/>
  </mergeCells>
  <conditionalFormatting sqref="D8 B8">
    <cfRule type="containsBlanks" dxfId="26" priority="37">
      <formula>LEN(TRIM(B8))=0</formula>
    </cfRule>
  </conditionalFormatting>
  <conditionalFormatting sqref="G8">
    <cfRule type="containsBlanks" dxfId="25" priority="35">
      <formula>LEN(TRIM(G8))=0</formula>
    </cfRule>
    <cfRule type="notContainsBlanks" dxfId="24" priority="36">
      <formula>LEN(TRIM(G8))&gt;0</formula>
    </cfRule>
  </conditionalFormatting>
  <conditionalFormatting sqref="B8">
    <cfRule type="cellIs" dxfId="23" priority="32" operator="greaterThanOrEqual">
      <formula>1</formula>
    </cfRule>
  </conditionalFormatting>
  <conditionalFormatting sqref="O8">
    <cfRule type="notContainsBlanks" dxfId="22" priority="30">
      <formula>LEN(TRIM(O8))&gt;0</formula>
    </cfRule>
    <cfRule type="containsBlanks" dxfId="21" priority="31">
      <formula>LEN(TRIM(O8))=0</formula>
    </cfRule>
  </conditionalFormatting>
  <conditionalFormatting sqref="Q8">
    <cfRule type="cellIs" dxfId="20" priority="28" operator="equal">
      <formula>"NEVYHOVUJE"</formula>
    </cfRule>
    <cfRule type="cellIs" dxfId="19" priority="29" operator="equal">
      <formula>"VYHOVUJE"</formula>
    </cfRule>
  </conditionalFormatting>
  <conditionalFormatting sqref="B4">
    <cfRule type="containsBlanks" dxfId="18" priority="18">
      <formula>LEN(TRIM(B4))=0</formula>
    </cfRule>
    <cfRule type="notContainsBlanks" dxfId="17" priority="19">
      <formula>LEN(TRIM(B4))&gt;0</formula>
    </cfRule>
  </conditionalFormatting>
  <conditionalFormatting sqref="D9:D10 B9:B10">
    <cfRule type="containsBlanks" dxfId="16" priority="17">
      <formula>LEN(TRIM(B9))=0</formula>
    </cfRule>
  </conditionalFormatting>
  <conditionalFormatting sqref="G9:G10">
    <cfRule type="containsBlanks" dxfId="15" priority="15">
      <formula>LEN(TRIM(G9))=0</formula>
    </cfRule>
    <cfRule type="notContainsBlanks" dxfId="14" priority="16">
      <formula>LEN(TRIM(G9))&gt;0</formula>
    </cfRule>
  </conditionalFormatting>
  <conditionalFormatting sqref="B9:B10">
    <cfRule type="cellIs" dxfId="13" priority="14" operator="greaterThanOrEqual">
      <formula>1</formula>
    </cfRule>
  </conditionalFormatting>
  <conditionalFormatting sqref="O9:O10">
    <cfRule type="notContainsBlanks" dxfId="12" priority="12">
      <formula>LEN(TRIM(O9))&gt;0</formula>
    </cfRule>
    <cfRule type="containsBlanks" dxfId="11" priority="13">
      <formula>LEN(TRIM(O9))=0</formula>
    </cfRule>
  </conditionalFormatting>
  <conditionalFormatting sqref="Q9:Q10">
    <cfRule type="cellIs" dxfId="10" priority="10" operator="equal">
      <formula>"NEVYHOVUJE"</formula>
    </cfRule>
    <cfRule type="cellIs" dxfId="9" priority="11" operator="equal">
      <formula>"VYHOVUJE"</formula>
    </cfRule>
  </conditionalFormatting>
  <conditionalFormatting sqref="B7">
    <cfRule type="containsBlanks" dxfId="8" priority="9">
      <formula>LEN(TRIM(B7))=0</formula>
    </cfRule>
  </conditionalFormatting>
  <conditionalFormatting sqref="G7">
    <cfRule type="containsBlanks" dxfId="7" priority="7">
      <formula>LEN(TRIM(G7))=0</formula>
    </cfRule>
    <cfRule type="notContainsBlanks" dxfId="6" priority="8">
      <formula>LEN(TRIM(G7))&gt;0</formula>
    </cfRule>
  </conditionalFormatting>
  <conditionalFormatting sqref="B7">
    <cfRule type="cellIs" dxfId="5" priority="6" operator="greaterThanOrEqual">
      <formula>1</formula>
    </cfRule>
  </conditionalFormatting>
  <conditionalFormatting sqref="O7">
    <cfRule type="notContainsBlanks" dxfId="4" priority="4">
      <formula>LEN(TRIM(O7))&gt;0</formula>
    </cfRule>
    <cfRule type="containsBlanks" dxfId="3" priority="5">
      <formula>LEN(TRIM(O7))=0</formula>
    </cfRule>
  </conditionalFormatting>
  <conditionalFormatting sqref="Q7">
    <cfRule type="cellIs" dxfId="2" priority="2" operator="equal">
      <formula>"NEVYHOVUJE"</formula>
    </cfRule>
    <cfRule type="cellIs" dxfId="1" priority="3" operator="equal">
      <formula>"VYHOVUJE"</formula>
    </cfRule>
  </conditionalFormatting>
  <conditionalFormatting sqref="D7">
    <cfRule type="containsBlanks" dxfId="0" priority="1">
      <formula>LEN(TRIM(D7))=0</formula>
    </cfRule>
  </conditionalFormatting>
  <pageMargins left="0.70866141732283472" right="0.70866141732283472" top="0.78740157480314965" bottom="0.78740157480314965" header="0.31496062992125984" footer="0.31496062992125984"/>
  <pageSetup paperSize="9" scale="46" fitToHeight="0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2015-11-24T11:37:31Z</cp:lastPrinted>
  <dcterms:created xsi:type="dcterms:W3CDTF">2014-03-05T12:43:32Z</dcterms:created>
  <dcterms:modified xsi:type="dcterms:W3CDTF">2016-07-27T10:22:44Z</dcterms:modified>
</cp:coreProperties>
</file>