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2056" yWindow="1596" windowWidth="14400" windowHeight="3552" tabRatio="939" activeTab="0"/>
  </bookViews>
  <sheets>
    <sheet name="ČPHP" sheetId="22" r:id="rId1"/>
  </sheets>
  <definedNames>
    <definedName name="_xlnm.Print_Area" localSheetId="0">'ČPHP'!$B$1:$P$67</definedName>
  </definedNames>
  <calcPr calcId="145621"/>
</workbook>
</file>

<file path=xl/sharedStrings.xml><?xml version="1.0" encoding="utf-8"?>
<sst xmlns="http://schemas.openxmlformats.org/spreadsheetml/2006/main" count="203" uniqueCount="136">
  <si>
    <t>Množství</t>
  </si>
  <si>
    <t>Položka</t>
  </si>
  <si>
    <t>[DOPLNÍ UCHAZEČ]</t>
  </si>
  <si>
    <t>Papírové Z-Z ručníky</t>
  </si>
  <si>
    <t>ks (balíček)</t>
  </si>
  <si>
    <t>Toaletní papír v roli 19</t>
  </si>
  <si>
    <t>ks 
(role)</t>
  </si>
  <si>
    <r>
      <t xml:space="preserve">Role průmyslová 19, 2vrstvý, bílý, 100% celuloza. </t>
    </r>
    <r>
      <rPr>
        <b/>
        <sz val="12"/>
        <rFont val="Calibri"/>
        <family val="2"/>
      </rPr>
      <t>V balení min 12ks (rolí).</t>
    </r>
  </si>
  <si>
    <t>Toaletní papír v roli 28</t>
  </si>
  <si>
    <t>MYCÍ PROSTŘEDEK NA PODLAHY</t>
  </si>
  <si>
    <t>ks</t>
  </si>
  <si>
    <t xml:space="preserve">MYCÍ PROSTŘEDEK NA PODLAHY </t>
  </si>
  <si>
    <t>MÝDLOVÝ PROSTŘEDEK NA PODLAHY</t>
  </si>
  <si>
    <t>DEZINFEKČNÍ PROSTŘ</t>
  </si>
  <si>
    <t>MYCÍ PROSTŘ. KUCHYNĚ</t>
  </si>
  <si>
    <t>MYCÍ PROSTŘ. KUCHYNĚ - tekutý krém</t>
  </si>
  <si>
    <t>MYCÍ PROSTŘ. KOUPELNA</t>
  </si>
  <si>
    <t>MYCÍ PROSTŘ. KOUPELNA - čistící krém</t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</si>
  <si>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</si>
  <si>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</si>
  <si>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</rPr>
      <t>Náplň 0,75 - 1l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</si>
  <si>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</si>
  <si>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t>balení</t>
  </si>
  <si>
    <t>VŮNĚ WC</t>
  </si>
  <si>
    <t>MÝDLO TEKUTÉ- s aplikátorem</t>
  </si>
  <si>
    <t>MÝDLO  TEKUTÉ- bez aplikátoru</t>
  </si>
  <si>
    <t>MÝDLO  TUHÉ</t>
  </si>
  <si>
    <t>KRÉM NA RUCE</t>
  </si>
  <si>
    <t>Leštěnka na nábytek - spray</t>
  </si>
  <si>
    <t xml:space="preserve">Vosková emulze </t>
  </si>
  <si>
    <t>Čistič oken s rozprašovačem</t>
  </si>
  <si>
    <t>ČISTÍCÍ PŘÍPRAVKY NA SPORÁKY A TROUBY - rozprašovač</t>
  </si>
  <si>
    <r>
      <t xml:space="preserve">Čistící prostředek s rozprašovačem.  Použití:k čištění sporáků, trub, grilů, fritéz a silně znečištěného nádobí, na nerezové zařízení. </t>
    </r>
    <r>
      <rPr>
        <b/>
        <sz val="12"/>
        <rFont val="Calibri"/>
        <family val="2"/>
      </rPr>
      <t xml:space="preserve">Náplň 0,5 - 1 l. </t>
    </r>
  </si>
  <si>
    <t>Vinylové rukavice - L</t>
  </si>
  <si>
    <t>Vinylové rukavice - XL</t>
  </si>
  <si>
    <t>Pracovní latexové rukavice 7 - 7,5</t>
  </si>
  <si>
    <t>Pracovní latexové rukavice 8 - 8,5</t>
  </si>
  <si>
    <t>pár</t>
  </si>
  <si>
    <t>Rukavice gumové - M</t>
  </si>
  <si>
    <t xml:space="preserve">Vnitřní bavlněná vložka, velikost M.  </t>
  </si>
  <si>
    <t>Rukavice gumové - L</t>
  </si>
  <si>
    <t xml:space="preserve">Vnitřní bavlněná vložka, velikost L.  </t>
  </si>
  <si>
    <t>Rukavice gumové - XL</t>
  </si>
  <si>
    <t xml:space="preserve">Vnitřní bavlněná vložka, velikost XL.  </t>
  </si>
  <si>
    <t>Rukavice latex - L</t>
  </si>
  <si>
    <t xml:space="preserve">Rukavice přírodní latex, vysoce elastické, s bavlněnou vystýlkou, velikost L. </t>
  </si>
  <si>
    <t>Rukavice latex - XL</t>
  </si>
  <si>
    <t xml:space="preserve">Rukavice přírodní latex, vysoce elastické, s bavlněnou vystýlkou, velikost XL. </t>
  </si>
  <si>
    <t>Sáčky na odpadky</t>
  </si>
  <si>
    <t>role</t>
  </si>
  <si>
    <t>Sáčky na odpadky - pevné</t>
  </si>
  <si>
    <t>Pytle černé, modré silné</t>
  </si>
  <si>
    <t xml:space="preserve">Kuchyňské utěrky </t>
  </si>
  <si>
    <t>balení (2role)</t>
  </si>
  <si>
    <r>
      <t xml:space="preserve">Kuchyňské utěrky v roli, 2vrstvé, min 50 útržků  v roli. </t>
    </r>
    <r>
      <rPr>
        <b/>
        <sz val="12"/>
        <rFont val="Calibri"/>
        <family val="2"/>
      </rPr>
      <t xml:space="preserve">Balení 2 role.  </t>
    </r>
  </si>
  <si>
    <t>Papírová utěrka s centrálním odvinem</t>
  </si>
  <si>
    <t xml:space="preserve">balení </t>
  </si>
  <si>
    <r>
      <t xml:space="preserve">Papírová utěrka v roli s centrálním odvinem , rozměr 38cm x 23,5 .  V roli min.200 utěrek.  Použití: jednorázové stírání nečistot. </t>
    </r>
    <r>
      <rPr>
        <b/>
        <sz val="12"/>
        <rFont val="Calibri"/>
        <family val="2"/>
      </rPr>
      <t xml:space="preserve">Balení  12 - 14 rolí. </t>
    </r>
  </si>
  <si>
    <t>Smetáček + lopatka</t>
  </si>
  <si>
    <t xml:space="preserve">Prachovka </t>
  </si>
  <si>
    <t>Molitanové houbičky malé</t>
  </si>
  <si>
    <t>Houba tvarovaná velká</t>
  </si>
  <si>
    <t>Drátěnka</t>
  </si>
  <si>
    <t>Zvon WC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</si>
  <si>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</si>
  <si>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63 x 85 cm. - 50 l . </t>
    </r>
    <r>
      <rPr>
        <b/>
        <sz val="12"/>
        <rFont val="Calibri"/>
        <family val="2"/>
      </rPr>
      <t>Role 40 - 45 ks.</t>
    </r>
  </si>
  <si>
    <r>
      <t xml:space="preserve">63 x 74cm  - 60litrů,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10  -12 ks.  </t>
    </r>
  </si>
  <si>
    <r>
      <t xml:space="preserve">63 x 74cm  - 60litrů. </t>
    </r>
    <r>
      <rPr>
        <b/>
        <sz val="12"/>
        <rFont val="Calibri"/>
        <family val="2"/>
      </rPr>
      <t>Role 50 - 60 ks.</t>
    </r>
  </si>
  <si>
    <r>
      <t xml:space="preserve">50 x 60cm - 30litrů. </t>
    </r>
    <r>
      <rPr>
        <b/>
        <sz val="12"/>
        <rFont val="Calibri"/>
        <family val="2"/>
      </rPr>
      <t>Role 50 - 60 ks.</t>
    </r>
  </si>
  <si>
    <r>
      <t xml:space="preserve">velikost 8 - 8,5. </t>
    </r>
    <r>
      <rPr>
        <b/>
        <sz val="12"/>
        <rFont val="Calibri"/>
        <family val="2"/>
      </rPr>
      <t>Balení 100 - 120 ks.</t>
    </r>
  </si>
  <si>
    <r>
      <t xml:space="preserve">velikost 7 - 7,5. </t>
    </r>
    <r>
      <rPr>
        <b/>
        <sz val="12"/>
        <rFont val="Calibri"/>
        <family val="2"/>
      </rPr>
      <t>Balení 100 - 120 ks.</t>
    </r>
  </si>
  <si>
    <r>
      <t xml:space="preserve">velikost XL. </t>
    </r>
    <r>
      <rPr>
        <b/>
        <sz val="12"/>
        <rFont val="Calibri"/>
        <family val="2"/>
      </rPr>
      <t>Balení 100 - 120 ks.</t>
    </r>
  </si>
  <si>
    <r>
      <t xml:space="preserve">velikost L. </t>
    </r>
    <r>
      <rPr>
        <b/>
        <sz val="12"/>
        <rFont val="Calibri"/>
        <family val="2"/>
      </rPr>
      <t>Balení 100 - 120 ks.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</si>
  <si>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</si>
  <si>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 xml:space="preserve">Samoleštící rozleštitelná vosková emulze,  -  s protiskluzovou přísadou. Použití: leštění a konzervace nesavých podlahových krytin. </t>
    </r>
    <r>
      <rPr>
        <b/>
        <sz val="12"/>
        <rFont val="Calibri"/>
        <family val="2"/>
      </rPr>
      <t>Náplň 0,5 - 0,7 l.</t>
    </r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</si>
  <si>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</t>
    </r>
  </si>
  <si>
    <r>
      <t>Univerzální čistící prostředek se čpavkem, Použití zejména: mytí podlahových krytin, kachliček, dlaždic, omyvatelných stěn, na podlahy, nábytek, lamináty, nerez, smalt, keramiku, okna, koberce,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2"/>
      </rPr>
      <t>náplň 1,5  - 2 l.</t>
    </r>
  </si>
  <si>
    <r>
      <t xml:space="preserve">Dezinfekční prostředek na alkoholové bázi, bezoplachový .  Použití zejména :na pracovní plochy v kuchyni, pro dezinfekci omyvatelných povrchů, předmětů a zařízení včetně ploch
přicházejících do styku s potravinami, vhodný i pro aplikaci na plastové,polykarbonátové a lakované povrchy , </t>
    </r>
    <r>
      <rPr>
        <b/>
        <sz val="12"/>
        <rFont val="Calibri"/>
        <family val="2"/>
      </rPr>
      <t>náplň 0,75 -  1 l.</t>
    </r>
  </si>
  <si>
    <r>
      <t xml:space="preserve">Mýdlový čistič . Použití zejména : čištění dřevěných povrchů a laminátových podlah, </t>
    </r>
    <r>
      <rPr>
        <b/>
        <sz val="12"/>
        <rFont val="Calibri"/>
        <family val="2"/>
      </rPr>
      <t>náplň  5 - 6 l.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</si>
  <si>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1 - 1,5 l.</t>
    </r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</si>
  <si>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</si>
  <si>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</si>
  <si>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rPr>
        <sz val="12"/>
        <rFont val="Calibri"/>
        <family val="2"/>
      </rPr>
      <t>Tekutý krém.</t>
    </r>
    <r>
      <rPr>
        <sz val="11"/>
        <rFont val="Calibri"/>
        <family val="2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</rPr>
      <t>náplň   0,5 - 0,75 l.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</si>
  <si>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</si>
  <si>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</si>
  <si>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r>
      <t xml:space="preserve">Universální, </t>
    </r>
    <r>
      <rPr>
        <b/>
        <sz val="12"/>
        <rFont val="Calibri"/>
        <family val="2"/>
      </rPr>
      <t>náplň 100 ml - 150 ml.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</si>
  <si>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</si>
  <si>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Zklidňující ochranný krém, </t>
    </r>
    <r>
      <rPr>
        <b/>
        <sz val="12"/>
        <rFont val="Calibri"/>
        <family val="2"/>
      </rPr>
      <t>náplň 100 ml - 150 ml.</t>
    </r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</si>
  <si>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</si>
  <si>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</si>
  <si>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r>
      <t xml:space="preserve">Husté tekuté mýdlo s glycerinem ,  s přírodními výtažky, balení s aplikátorem, </t>
    </r>
    <r>
      <rPr>
        <b/>
        <sz val="12"/>
        <rFont val="Calibri"/>
        <family val="2"/>
      </rPr>
      <t>náplň  0,75 - 1l.</t>
    </r>
  </si>
  <si>
    <r>
      <t xml:space="preserve">Hygienické závěsné tuhé bloky do toaletní mísy . Čistí a dezodoruje WC mísy, intenzivní vůně, omezení tvorby vodního kamene.  </t>
    </r>
    <r>
      <rPr>
        <b/>
        <sz val="12"/>
        <rFont val="Calibri"/>
        <family val="2"/>
      </rPr>
      <t xml:space="preserve">Balení 4 -6 ks. </t>
    </r>
  </si>
  <si>
    <r>
      <t xml:space="preserve">Osvěžovač vzduchu, gel - "vanička", </t>
    </r>
    <r>
      <rPr>
        <b/>
        <sz val="12"/>
        <rFont val="Calibri"/>
        <family val="2"/>
      </rPr>
      <t>náplň 150 g - 200 g.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</si>
  <si>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</si>
  <si>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60  - 75 ml.</t>
    </r>
  </si>
  <si>
    <r>
      <t xml:space="preserve">WC  gel  ( závěs + náplň)  - </t>
    </r>
    <r>
      <rPr>
        <b/>
        <sz val="12"/>
        <rFont val="Calibri"/>
        <family val="2"/>
      </rPr>
      <t>náplň  0,4 l - 0,5 l</t>
    </r>
    <r>
      <rPr>
        <sz val="11"/>
        <rFont val="Calibri"/>
        <family val="2"/>
      </rPr>
      <t>,  - tekutý vysoce viskozní, hustota 0,95 - 1,05 g/cm3.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</si>
  <si>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</si>
  <si>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</si>
  <si>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r>
      <t xml:space="preserve">Čistící krém s rozprašovačem  - s aktivními odmašťovacími látkami a aktivními látkami proti vodnímu kameni . </t>
    </r>
    <r>
      <rPr>
        <b/>
        <sz val="12"/>
        <rFont val="Calibri"/>
        <family val="2"/>
      </rPr>
      <t>Náplň 0,5 - 0,75l.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</si>
  <si>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</si>
  <si>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 xml:space="preserve">měděná, </t>
    </r>
    <r>
      <rPr>
        <b/>
        <sz val="12"/>
        <rFont val="Calibri"/>
        <family val="2"/>
      </rPr>
      <t>balení 1-2 ks.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</si>
  <si>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</si>
  <si>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 xml:space="preserve">souprava s otvorem pro  zavěšení, - štětiny -  syntetické vlákno polyetylen,   - lopatka opatřena gumou. </t>
  </si>
  <si>
    <t>40 x 40 cm, klasická utěrka švédská z mikrovlákna.</t>
  </si>
  <si>
    <t>12 x 7 x 4,5 cm, na jedné straně abrazivní vrstva.</t>
  </si>
  <si>
    <t>WC zvon gumový s dřevěnou rukojetí.</t>
  </si>
  <si>
    <t>Toaletní mýdlo  -   hmotnost 1 ks : min. 100g.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</si>
  <si>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</si>
  <si>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</si>
  <si>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</si>
  <si>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</si>
  <si>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</si>
  <si>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</si>
  <si>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</si>
  <si>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t>VYHOVUJE / NEVYHOVUJE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</si>
  <si>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</si>
  <si>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</si>
  <si>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</si>
  <si>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Sáčky na odpad - extra pevné</t>
  </si>
  <si>
    <t xml:space="preserve">80 litrů, odolné proti roztržení, role 40ks </t>
  </si>
  <si>
    <t>Mráz 606521214</t>
  </si>
  <si>
    <t>Technická 8, Plzeň</t>
  </si>
  <si>
    <t>samostatná faktura</t>
  </si>
  <si>
    <t xml:space="preserve">Název 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</si>
  <si>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</si>
  <si>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</si>
  <si>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Dodávky čisticích prostředků a hygienických potřeb 019 - 2016 (ČPHP - 019 - 2016) </t>
  </si>
  <si>
    <t>Priloha_c._1_KS_technicka_specifikace_CPHP-019-2016</t>
  </si>
  <si>
    <t>Popis</t>
  </si>
  <si>
    <t>Fakturace</t>
  </si>
  <si>
    <r>
      <t xml:space="preserve">Místo dodání 
</t>
    </r>
    <r>
      <rPr>
        <i/>
        <sz val="11"/>
        <rFont val="Calibri"/>
        <family val="2"/>
      </rPr>
      <t>(ulice, budova, místnost...)</t>
    </r>
  </si>
  <si>
    <r>
      <t xml:space="preserve">Předpokládaná cena za  jednotlivé položky
v Kč BEZ DPH  </t>
    </r>
    <r>
      <rPr>
        <i/>
        <sz val="11"/>
        <rFont val="Calibri"/>
        <family val="2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</si>
  <si>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</rPr>
      <t xml:space="preserve"> (počet MJ x maximální cena)</t>
    </r>
  </si>
  <si>
    <t xml:space="preserve">PŘEDPOKLÁDANÁ CENA za měrnou jednotku (MJ) 
v Kč BEZ DPH </t>
  </si>
  <si>
    <t>MAXIMÁLNÍ CENA 
za měrnou jednotku (MJ) 
v Kč bez DPH</t>
  </si>
  <si>
    <t>Kontaktní osoba 
k převzetí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</si>
</sst>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1.5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C9F1FF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thick"/>
      <right/>
      <top style="thick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13" fillId="4" borderId="5" xfId="0" applyNumberFormat="1" applyFont="1" applyFill="1" applyBorder="1" applyAlignment="1" applyProtection="1">
      <alignment horizontal="center" vertical="center" wrapText="1"/>
      <protection/>
    </xf>
    <xf numFmtId="0" fontId="9" fillId="4" borderId="5" xfId="0" applyNumberFormat="1" applyFont="1" applyFill="1" applyBorder="1" applyAlignment="1" applyProtection="1">
      <alignment horizontal="center" vertical="center" wrapText="1"/>
      <protection/>
    </xf>
    <xf numFmtId="0" fontId="13" fillId="5" borderId="5" xfId="0" applyNumberFormat="1" applyFont="1" applyFill="1" applyBorder="1" applyAlignment="1" applyProtection="1">
      <alignment horizontal="center" vertical="center" wrapText="1"/>
      <protection/>
    </xf>
    <xf numFmtId="0" fontId="13" fillId="4" borderId="6" xfId="0" applyNumberFormat="1" applyFont="1" applyFill="1" applyBorder="1" applyAlignment="1" applyProtection="1">
      <alignment horizontal="center" vertical="center" wrapText="1"/>
      <protection/>
    </xf>
    <xf numFmtId="164" fontId="11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164" fontId="11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164" fontId="11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0" xfId="0" applyNumberFormat="1" applyProtection="1"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0" fontId="7" fillId="6" borderId="2" xfId="21" applyNumberFormat="1" applyFont="1" applyFill="1" applyBorder="1" applyAlignment="1" applyProtection="1">
      <alignment vertical="center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20" applyNumberFormat="1" applyFont="1" applyFill="1" applyBorder="1" applyAlignment="1" applyProtection="1">
      <alignment horizontal="center" vertical="center" wrapText="1"/>
      <protection/>
    </xf>
    <xf numFmtId="0" fontId="7" fillId="0" borderId="2" xfId="21" applyNumberFormat="1" applyFont="1" applyFill="1" applyBorder="1" applyAlignment="1" applyProtection="1">
      <alignment vertical="center" wrapText="1"/>
      <protection/>
    </xf>
    <xf numFmtId="0" fontId="7" fillId="7" borderId="2" xfId="20" applyNumberFormat="1" applyFont="1" applyFill="1" applyBorder="1" applyAlignment="1" applyProtection="1">
      <alignment vertical="center" wrapText="1"/>
      <protection/>
    </xf>
    <xf numFmtId="0" fontId="7" fillId="0" borderId="2" xfId="20" applyNumberFormat="1" applyFont="1" applyFill="1" applyBorder="1" applyAlignment="1" applyProtection="1">
      <alignment horizontal="center" vertical="center"/>
      <protection/>
    </xf>
    <xf numFmtId="0" fontId="7" fillId="0" borderId="2" xfId="20" applyNumberFormat="1" applyFont="1" applyFill="1" applyBorder="1" applyAlignment="1" applyProtection="1">
      <alignment horizontal="left" vertical="center" wrapText="1"/>
      <protection/>
    </xf>
    <xf numFmtId="0" fontId="7" fillId="6" borderId="2" xfId="20" applyNumberFormat="1" applyFont="1" applyFill="1" applyBorder="1" applyAlignment="1" applyProtection="1">
      <alignment vertical="center" wrapText="1"/>
      <protection/>
    </xf>
    <xf numFmtId="0" fontId="1" fillId="0" borderId="2" xfId="20" applyNumberFormat="1" applyFont="1" applyFill="1" applyBorder="1" applyAlignment="1" applyProtection="1">
      <alignment horizontal="left" vertical="center" wrapText="1"/>
      <protection/>
    </xf>
    <xf numFmtId="2" fontId="0" fillId="0" borderId="15" xfId="0" applyNumberFormat="1" applyFill="1" applyBorder="1" applyAlignment="1" applyProtection="1">
      <alignment horizontal="center" vertical="center" wrapText="1"/>
      <protection/>
    </xf>
    <xf numFmtId="0" fontId="0" fillId="8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  <xf numFmtId="0" fontId="0" fillId="0" borderId="6" xfId="0" applyNumberFormat="1" applyBorder="1" applyAlignment="1" applyProtection="1">
      <alignment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left" vertical="center" wrapText="1"/>
      <protection/>
    </xf>
    <xf numFmtId="0" fontId="0" fillId="2" borderId="17" xfId="0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65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70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1145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65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95250</xdr:colOff>
      <xdr:row>71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48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95250</xdr:colOff>
      <xdr:row>72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67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95250</xdr:colOff>
      <xdr:row>73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86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95250</xdr:colOff>
      <xdr:row>74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95250</xdr:colOff>
      <xdr:row>74</xdr:row>
      <xdr:rowOff>180975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242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95250</xdr:colOff>
      <xdr:row>76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432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77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62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95250</xdr:colOff>
      <xdr:row>78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81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95250</xdr:colOff>
      <xdr:row>80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95250</xdr:colOff>
      <xdr:row>81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575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95250</xdr:colOff>
      <xdr:row>83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95250</xdr:colOff>
      <xdr:row>84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95250</xdr:colOff>
      <xdr:row>86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33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95250</xdr:colOff>
      <xdr:row>88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71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88</xdr:row>
      <xdr:rowOff>180975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90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95250</xdr:colOff>
      <xdr:row>88</xdr:row>
      <xdr:rowOff>180975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909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95250</xdr:colOff>
      <xdr:row>92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48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95250</xdr:colOff>
      <xdr:row>93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67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95250</xdr:colOff>
      <xdr:row>94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86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95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05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81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81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95250</xdr:colOff>
      <xdr:row>100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00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95250</xdr:colOff>
      <xdr:row>101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19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95250</xdr:colOff>
      <xdr:row>102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38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95250</xdr:colOff>
      <xdr:row>102</xdr:row>
      <xdr:rowOff>180975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5761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95250</xdr:colOff>
      <xdr:row>104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76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95250</xdr:colOff>
      <xdr:row>105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95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95250</xdr:colOff>
      <xdr:row>106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814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95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95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48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24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16</xdr:col>
      <xdr:colOff>190500</xdr:colOff>
      <xdr:row>79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00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38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766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16</xdr:col>
      <xdr:colOff>190500</xdr:colOff>
      <xdr:row>85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86</xdr:row>
      <xdr:rowOff>0</xdr:rowOff>
    </xdr:from>
    <xdr:to>
      <xdr:col>16</xdr:col>
      <xdr:colOff>190500</xdr:colOff>
      <xdr:row>87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190500</xdr:colOff>
      <xdr:row>91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29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48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861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97</xdr:row>
      <xdr:rowOff>0</xdr:rowOff>
    </xdr:from>
    <xdr:to>
      <xdr:col>16</xdr:col>
      <xdr:colOff>190500</xdr:colOff>
      <xdr:row>98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62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00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95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70</xdr:row>
      <xdr:rowOff>0</xdr:rowOff>
    </xdr:from>
    <xdr:to>
      <xdr:col>16</xdr:col>
      <xdr:colOff>190500</xdr:colOff>
      <xdr:row>71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48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190500</xdr:colOff>
      <xdr:row>72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190500</xdr:colOff>
      <xdr:row>73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73</xdr:row>
      <xdr:rowOff>0</xdr:rowOff>
    </xdr:from>
    <xdr:to>
      <xdr:col>16</xdr:col>
      <xdr:colOff>190500</xdr:colOff>
      <xdr:row>74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74</xdr:row>
      <xdr:rowOff>0</xdr:rowOff>
    </xdr:from>
    <xdr:to>
      <xdr:col>16</xdr:col>
      <xdr:colOff>190500</xdr:colOff>
      <xdr:row>75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75</xdr:row>
      <xdr:rowOff>0</xdr:rowOff>
    </xdr:from>
    <xdr:to>
      <xdr:col>16</xdr:col>
      <xdr:colOff>190500</xdr:colOff>
      <xdr:row>76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62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77</xdr:row>
      <xdr:rowOff>0</xdr:rowOff>
    </xdr:from>
    <xdr:to>
      <xdr:col>16</xdr:col>
      <xdr:colOff>190500</xdr:colOff>
      <xdr:row>78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281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79</xdr:row>
      <xdr:rowOff>0</xdr:rowOff>
    </xdr:from>
    <xdr:to>
      <xdr:col>16</xdr:col>
      <xdr:colOff>190500</xdr:colOff>
      <xdr:row>80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80</xdr:row>
      <xdr:rowOff>0</xdr:rowOff>
    </xdr:from>
    <xdr:to>
      <xdr:col>16</xdr:col>
      <xdr:colOff>190500</xdr:colOff>
      <xdr:row>81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82</xdr:row>
      <xdr:rowOff>0</xdr:rowOff>
    </xdr:from>
    <xdr:to>
      <xdr:col>16</xdr:col>
      <xdr:colOff>190500</xdr:colOff>
      <xdr:row>83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83</xdr:row>
      <xdr:rowOff>0</xdr:rowOff>
    </xdr:from>
    <xdr:to>
      <xdr:col>16</xdr:col>
      <xdr:colOff>190500</xdr:colOff>
      <xdr:row>84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85</xdr:row>
      <xdr:rowOff>0</xdr:rowOff>
    </xdr:from>
    <xdr:to>
      <xdr:col>16</xdr:col>
      <xdr:colOff>190500</xdr:colOff>
      <xdr:row>86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190500</xdr:colOff>
      <xdr:row>88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71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88</xdr:row>
      <xdr:rowOff>0</xdr:rowOff>
    </xdr:from>
    <xdr:to>
      <xdr:col>16</xdr:col>
      <xdr:colOff>190500</xdr:colOff>
      <xdr:row>89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490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91</xdr:row>
      <xdr:rowOff>0</xdr:rowOff>
    </xdr:from>
    <xdr:to>
      <xdr:col>16</xdr:col>
      <xdr:colOff>190500</xdr:colOff>
      <xdr:row>92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48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92</xdr:row>
      <xdr:rowOff>0</xdr:rowOff>
    </xdr:from>
    <xdr:to>
      <xdr:col>16</xdr:col>
      <xdr:colOff>190500</xdr:colOff>
      <xdr:row>93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67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93</xdr:row>
      <xdr:rowOff>0</xdr:rowOff>
    </xdr:from>
    <xdr:to>
      <xdr:col>16</xdr:col>
      <xdr:colOff>190500</xdr:colOff>
      <xdr:row>94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586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05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681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99</xdr:row>
      <xdr:rowOff>0</xdr:rowOff>
    </xdr:from>
    <xdr:to>
      <xdr:col>16</xdr:col>
      <xdr:colOff>190500</xdr:colOff>
      <xdr:row>100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00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100</xdr:row>
      <xdr:rowOff>0</xdr:rowOff>
    </xdr:from>
    <xdr:to>
      <xdr:col>16</xdr:col>
      <xdr:colOff>190500</xdr:colOff>
      <xdr:row>101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19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101</xdr:row>
      <xdr:rowOff>0</xdr:rowOff>
    </xdr:from>
    <xdr:to>
      <xdr:col>16</xdr:col>
      <xdr:colOff>190500</xdr:colOff>
      <xdr:row>102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38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102</xdr:row>
      <xdr:rowOff>0</xdr:rowOff>
    </xdr:from>
    <xdr:to>
      <xdr:col>16</xdr:col>
      <xdr:colOff>190500</xdr:colOff>
      <xdr:row>103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57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103</xdr:row>
      <xdr:rowOff>0</xdr:rowOff>
    </xdr:from>
    <xdr:to>
      <xdr:col>16</xdr:col>
      <xdr:colOff>190500</xdr:colOff>
      <xdr:row>104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76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104</xdr:row>
      <xdr:rowOff>0</xdr:rowOff>
    </xdr:from>
    <xdr:to>
      <xdr:col>16</xdr:col>
      <xdr:colOff>190500</xdr:colOff>
      <xdr:row>105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795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105</xdr:row>
      <xdr:rowOff>0</xdr:rowOff>
    </xdr:from>
    <xdr:to>
      <xdr:col>16</xdr:col>
      <xdr:colOff>190500</xdr:colOff>
      <xdr:row>106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814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69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69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69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77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19050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19050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19050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9525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19050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19050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19050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19050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19050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9525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67</xdr:row>
      <xdr:rowOff>19050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67</xdr:row>
      <xdr:rowOff>19050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67</xdr:row>
      <xdr:rowOff>19050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67</xdr:row>
      <xdr:rowOff>19050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67</xdr:row>
      <xdr:rowOff>19050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67</xdr:row>
      <xdr:rowOff>19050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67</xdr:row>
      <xdr:rowOff>19050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67</xdr:row>
      <xdr:rowOff>19050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67</xdr:row>
      <xdr:rowOff>19050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95250</xdr:colOff>
      <xdr:row>67</xdr:row>
      <xdr:rowOff>19050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95250</xdr:colOff>
      <xdr:row>68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71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69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19050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19050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67</xdr:row>
      <xdr:rowOff>19050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68</xdr:row>
      <xdr:rowOff>0</xdr:rowOff>
    </xdr:from>
    <xdr:to>
      <xdr:col>16</xdr:col>
      <xdr:colOff>190500</xdr:colOff>
      <xdr:row>68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04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69</xdr:row>
      <xdr:rowOff>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64</xdr:row>
      <xdr:rowOff>0</xdr:rowOff>
    </xdr:from>
    <xdr:to>
      <xdr:col>16</xdr:col>
      <xdr:colOff>190500</xdr:colOff>
      <xdr:row>68</xdr:row>
      <xdr:rowOff>85725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29175075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73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69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69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69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69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69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69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68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0419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69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69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69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69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69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69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95250</xdr:colOff>
      <xdr:row>66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70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95250</xdr:colOff>
      <xdr:row>72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200025</xdr:colOff>
      <xdr:row>74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74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66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70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71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74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66</xdr:row>
      <xdr:rowOff>0</xdr:rowOff>
    </xdr:from>
    <xdr:to>
      <xdr:col>16</xdr:col>
      <xdr:colOff>190500</xdr:colOff>
      <xdr:row>69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118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75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69</xdr:row>
      <xdr:rowOff>0</xdr:rowOff>
    </xdr:from>
    <xdr:to>
      <xdr:col>16</xdr:col>
      <xdr:colOff>190500</xdr:colOff>
      <xdr:row>72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1289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68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39550" y="31213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67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0537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67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0537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67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0537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67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0537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67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0537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67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0537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67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0537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67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0537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67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0537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67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0537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67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0537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69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16100" y="31289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952500</xdr:colOff>
      <xdr:row>1</xdr:row>
      <xdr:rowOff>0</xdr:rowOff>
    </xdr:from>
    <xdr:ext cx="200025" cy="247650"/>
    <xdr:pic>
      <xdr:nvPicPr>
        <xdr:cNvPr id="52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68600" y="304800"/>
          <a:ext cx="200025" cy="2476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0"/>
  <sheetViews>
    <sheetView showGridLines="0" tabSelected="1" workbookViewId="0" topLeftCell="A1">
      <selection activeCell="N8" sqref="N8:N10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17" customWidth="1"/>
    <col min="4" max="4" width="9.7109375" style="41" customWidth="1"/>
    <col min="5" max="5" width="9.00390625" style="42" customWidth="1"/>
    <col min="6" max="6" width="55.140625" style="2" customWidth="1"/>
    <col min="7" max="7" width="14.00390625" style="2" customWidth="1"/>
    <col min="8" max="8" width="12.00390625" style="1" customWidth="1"/>
    <col min="9" max="9" width="16.00390625" style="2" customWidth="1"/>
    <col min="10" max="11" width="22.140625" style="2" hidden="1" customWidth="1"/>
    <col min="12" max="12" width="19.8515625" style="2" hidden="1" customWidth="1"/>
    <col min="13" max="13" width="20.8515625" style="1" customWidth="1"/>
    <col min="14" max="14" width="18.28125" style="1" customWidth="1"/>
    <col min="15" max="15" width="17.7109375" style="1" customWidth="1"/>
    <col min="16" max="16" width="14.28125" style="1" customWidth="1"/>
    <col min="17" max="17" width="8.8515625" style="1" customWidth="1"/>
    <col min="18" max="18" width="29.8515625" style="1" customWidth="1"/>
    <col min="19" max="19" width="18.8515625" style="1" customWidth="1"/>
    <col min="20" max="16384" width="8.8515625" style="1" customWidth="1"/>
  </cols>
  <sheetData>
    <row r="1" spans="2:16" ht="24.6" customHeight="1">
      <c r="B1" s="76" t="s">
        <v>126</v>
      </c>
      <c r="C1" s="76"/>
      <c r="D1" s="76"/>
      <c r="E1" s="76"/>
      <c r="F1" s="76"/>
      <c r="N1" s="77" t="s">
        <v>127</v>
      </c>
      <c r="O1" s="77"/>
      <c r="P1" s="77"/>
    </row>
    <row r="2" spans="4:15" ht="18.75" customHeight="1">
      <c r="D2" s="5"/>
      <c r="E2" s="6"/>
      <c r="G2" s="1"/>
      <c r="N2" s="20"/>
      <c r="O2" s="20"/>
    </row>
    <row r="3" spans="2:15" ht="18" customHeight="1">
      <c r="B3" s="78" t="s">
        <v>124</v>
      </c>
      <c r="C3" s="79"/>
      <c r="D3" s="80" t="s">
        <v>2</v>
      </c>
      <c r="E3" s="81"/>
      <c r="F3" s="82" t="s">
        <v>125</v>
      </c>
      <c r="G3" s="83"/>
      <c r="H3" s="83"/>
      <c r="I3" s="83"/>
      <c r="J3" s="83"/>
      <c r="K3" s="83"/>
      <c r="L3" s="83"/>
      <c r="M3" s="83"/>
      <c r="N3" s="83"/>
      <c r="O3" s="83"/>
    </row>
    <row r="4" spans="4:15" ht="19.95" customHeight="1" thickBot="1">
      <c r="D4" s="5"/>
      <c r="E4" s="6"/>
      <c r="F4" s="40"/>
      <c r="G4" s="20"/>
      <c r="H4" s="20"/>
      <c r="I4" s="20"/>
      <c r="M4" s="2"/>
      <c r="N4" s="20"/>
      <c r="O4" s="20"/>
    </row>
    <row r="5" spans="10:14" ht="28.2" customHeight="1" thickBot="1">
      <c r="J5" s="7"/>
      <c r="K5" s="7"/>
      <c r="L5" s="4"/>
      <c r="N5" s="3" t="s">
        <v>2</v>
      </c>
    </row>
    <row r="6" spans="2:16" s="18" customFormat="1" ht="58.8" thickBot="1" thickTop="1">
      <c r="B6" s="21" t="s">
        <v>1</v>
      </c>
      <c r="C6" s="22" t="s">
        <v>123</v>
      </c>
      <c r="D6" s="22" t="s">
        <v>0</v>
      </c>
      <c r="E6" s="22" t="s">
        <v>113</v>
      </c>
      <c r="F6" s="22" t="s">
        <v>128</v>
      </c>
      <c r="G6" s="22" t="s">
        <v>129</v>
      </c>
      <c r="H6" s="23" t="s">
        <v>135</v>
      </c>
      <c r="I6" s="24" t="s">
        <v>130</v>
      </c>
      <c r="J6" s="24" t="s">
        <v>131</v>
      </c>
      <c r="K6" s="24" t="s">
        <v>132</v>
      </c>
      <c r="L6" s="24" t="s">
        <v>133</v>
      </c>
      <c r="M6" s="24" t="s">
        <v>134</v>
      </c>
      <c r="N6" s="25" t="s">
        <v>115</v>
      </c>
      <c r="O6" s="23" t="s">
        <v>116</v>
      </c>
      <c r="P6" s="26" t="s">
        <v>114</v>
      </c>
    </row>
    <row r="7" spans="1:19" ht="63.75" thickTop="1">
      <c r="A7" s="43"/>
      <c r="B7" s="44">
        <v>1</v>
      </c>
      <c r="C7" s="45" t="s">
        <v>3</v>
      </c>
      <c r="D7" s="46">
        <v>3000</v>
      </c>
      <c r="E7" s="47" t="s">
        <v>4</v>
      </c>
      <c r="F7" s="48" t="s">
        <v>117</v>
      </c>
      <c r="G7" s="74" t="s">
        <v>122</v>
      </c>
      <c r="H7" s="74" t="s">
        <v>120</v>
      </c>
      <c r="I7" s="74" t="s">
        <v>121</v>
      </c>
      <c r="J7" s="8">
        <f aca="true" t="shared" si="0" ref="J7:J38">D7*L7</f>
        <v>43500</v>
      </c>
      <c r="K7" s="8">
        <f aca="true" t="shared" si="1" ref="K7:K38">D7*M7</f>
        <v>47850</v>
      </c>
      <c r="L7" s="8">
        <v>14.5</v>
      </c>
      <c r="M7" s="8">
        <f>L7*1.1</f>
        <v>15.950000000000001</v>
      </c>
      <c r="N7" s="27"/>
      <c r="O7" s="28">
        <f aca="true" t="shared" si="2" ref="O7:O9">D7*N7</f>
        <v>0</v>
      </c>
      <c r="P7" s="29" t="str">
        <f aca="true" t="shared" si="3" ref="P7:P9">IF(ISNUMBER(N7),IF(N7&gt;M7,"NEVYHOVUJE","VYHOVUJE")," ")</f>
        <v xml:space="preserve"> </v>
      </c>
      <c r="R7" s="43"/>
      <c r="S7" s="43"/>
    </row>
    <row r="8" spans="2:19" ht="31.5">
      <c r="B8" s="44">
        <v>2</v>
      </c>
      <c r="C8" s="45" t="s">
        <v>5</v>
      </c>
      <c r="D8" s="46">
        <v>100</v>
      </c>
      <c r="E8" s="47" t="s">
        <v>6</v>
      </c>
      <c r="F8" s="48" t="s">
        <v>7</v>
      </c>
      <c r="G8" s="74"/>
      <c r="H8" s="74"/>
      <c r="I8" s="74"/>
      <c r="J8" s="8">
        <f t="shared" si="0"/>
        <v>1350</v>
      </c>
      <c r="K8" s="8">
        <f t="shared" si="1"/>
        <v>1485.0000000000002</v>
      </c>
      <c r="L8" s="8">
        <v>13.5</v>
      </c>
      <c r="M8" s="8">
        <f aca="true" t="shared" si="4" ref="M8:M64">L8*1.1</f>
        <v>14.850000000000001</v>
      </c>
      <c r="N8" s="30"/>
      <c r="O8" s="31">
        <f t="shared" si="2"/>
        <v>0</v>
      </c>
      <c r="P8" s="32" t="str">
        <f t="shared" si="3"/>
        <v xml:space="preserve"> </v>
      </c>
      <c r="R8" s="43"/>
      <c r="S8" s="43"/>
    </row>
    <row r="9" spans="2:19" ht="31.2">
      <c r="B9" s="44">
        <v>3</v>
      </c>
      <c r="C9" s="45" t="s">
        <v>8</v>
      </c>
      <c r="D9" s="46">
        <v>500</v>
      </c>
      <c r="E9" s="47" t="s">
        <v>6</v>
      </c>
      <c r="F9" s="48" t="s">
        <v>75</v>
      </c>
      <c r="G9" s="74"/>
      <c r="H9" s="74"/>
      <c r="I9" s="74"/>
      <c r="J9" s="8">
        <f t="shared" si="0"/>
        <v>15250</v>
      </c>
      <c r="K9" s="8">
        <f t="shared" si="1"/>
        <v>16775.000000000004</v>
      </c>
      <c r="L9" s="8">
        <v>30.5</v>
      </c>
      <c r="M9" s="8">
        <f t="shared" si="4"/>
        <v>33.550000000000004</v>
      </c>
      <c r="N9" s="27"/>
      <c r="O9" s="33">
        <f t="shared" si="2"/>
        <v>0</v>
      </c>
      <c r="P9" s="34" t="str">
        <f t="shared" si="3"/>
        <v xml:space="preserve"> </v>
      </c>
      <c r="R9" s="43"/>
      <c r="S9" s="43"/>
    </row>
    <row r="10" spans="2:19" ht="82.5" customHeight="1">
      <c r="B10" s="44">
        <v>4</v>
      </c>
      <c r="C10" s="49" t="s">
        <v>9</v>
      </c>
      <c r="D10" s="46">
        <v>100</v>
      </c>
      <c r="E10" s="50" t="s">
        <v>10</v>
      </c>
      <c r="F10" s="51" t="s">
        <v>76</v>
      </c>
      <c r="G10" s="74"/>
      <c r="H10" s="74"/>
      <c r="I10" s="74"/>
      <c r="J10" s="8">
        <f t="shared" si="0"/>
        <v>5700</v>
      </c>
      <c r="K10" s="8">
        <f t="shared" si="1"/>
        <v>6270</v>
      </c>
      <c r="L10" s="8">
        <v>57</v>
      </c>
      <c r="M10" s="8">
        <f t="shared" si="4"/>
        <v>62.7</v>
      </c>
      <c r="N10" s="30"/>
      <c r="O10" s="31">
        <f aca="true" t="shared" si="5" ref="O10:O13">D10*N10</f>
        <v>0</v>
      </c>
      <c r="P10" s="32" t="str">
        <f aca="true" t="shared" si="6" ref="P10:P13">IF(ISNUMBER(N10),IF(N10&gt;M10,"NEVYHOVUJE","VYHOVUJE")," ")</f>
        <v xml:space="preserve"> </v>
      </c>
      <c r="R10" s="43"/>
      <c r="S10" s="43"/>
    </row>
    <row r="11" spans="2:19" ht="44.4">
      <c r="B11" s="44">
        <v>5</v>
      </c>
      <c r="C11" s="49" t="s">
        <v>11</v>
      </c>
      <c r="D11" s="46">
        <v>50</v>
      </c>
      <c r="E11" s="50" t="s">
        <v>10</v>
      </c>
      <c r="F11" s="51" t="s">
        <v>107</v>
      </c>
      <c r="G11" s="74"/>
      <c r="H11" s="74"/>
      <c r="I11" s="74"/>
      <c r="J11" s="8">
        <f t="shared" si="0"/>
        <v>5500</v>
      </c>
      <c r="K11" s="8">
        <f t="shared" si="1"/>
        <v>6050.000000000001</v>
      </c>
      <c r="L11" s="8">
        <v>110</v>
      </c>
      <c r="M11" s="8">
        <f t="shared" si="4"/>
        <v>121.00000000000001</v>
      </c>
      <c r="N11" s="27"/>
      <c r="O11" s="33">
        <f t="shared" si="5"/>
        <v>0</v>
      </c>
      <c r="P11" s="34" t="str">
        <f t="shared" si="6"/>
        <v xml:space="preserve"> </v>
      </c>
      <c r="R11" s="43"/>
      <c r="S11" s="43"/>
    </row>
    <row r="12" spans="2:19" ht="30">
      <c r="B12" s="44">
        <v>6</v>
      </c>
      <c r="C12" s="49" t="s">
        <v>12</v>
      </c>
      <c r="D12" s="46">
        <v>50</v>
      </c>
      <c r="E12" s="50" t="s">
        <v>10</v>
      </c>
      <c r="F12" s="51" t="s">
        <v>78</v>
      </c>
      <c r="G12" s="74"/>
      <c r="H12" s="74"/>
      <c r="I12" s="74"/>
      <c r="J12" s="8">
        <f t="shared" si="0"/>
        <v>20000</v>
      </c>
      <c r="K12" s="8">
        <f t="shared" si="1"/>
        <v>22000.000000000004</v>
      </c>
      <c r="L12" s="8">
        <v>400</v>
      </c>
      <c r="M12" s="8">
        <f t="shared" si="4"/>
        <v>440.00000000000006</v>
      </c>
      <c r="N12" s="30"/>
      <c r="O12" s="31">
        <f t="shared" si="5"/>
        <v>0</v>
      </c>
      <c r="P12" s="32" t="str">
        <f t="shared" si="6"/>
        <v xml:space="preserve"> </v>
      </c>
      <c r="R12" s="43"/>
      <c r="S12" s="43"/>
    </row>
    <row r="13" spans="2:19" ht="88.8">
      <c r="B13" s="44">
        <v>7</v>
      </c>
      <c r="C13" s="52" t="s">
        <v>13</v>
      </c>
      <c r="D13" s="46">
        <v>30</v>
      </c>
      <c r="E13" s="50" t="s">
        <v>10</v>
      </c>
      <c r="F13" s="51" t="s">
        <v>77</v>
      </c>
      <c r="G13" s="74"/>
      <c r="H13" s="74"/>
      <c r="I13" s="74"/>
      <c r="J13" s="8">
        <f t="shared" si="0"/>
        <v>2550</v>
      </c>
      <c r="K13" s="8">
        <f t="shared" si="1"/>
        <v>2805.0000000000005</v>
      </c>
      <c r="L13" s="8">
        <v>85</v>
      </c>
      <c r="M13" s="8">
        <f t="shared" si="4"/>
        <v>93.50000000000001</v>
      </c>
      <c r="N13" s="27"/>
      <c r="O13" s="33">
        <f t="shared" si="5"/>
        <v>0</v>
      </c>
      <c r="P13" s="34" t="str">
        <f t="shared" si="6"/>
        <v xml:space="preserve"> </v>
      </c>
      <c r="R13" s="43"/>
      <c r="S13" s="43"/>
    </row>
    <row r="14" spans="2:19" ht="44.4">
      <c r="B14" s="44">
        <v>8</v>
      </c>
      <c r="C14" s="52" t="s">
        <v>13</v>
      </c>
      <c r="D14" s="46">
        <v>50</v>
      </c>
      <c r="E14" s="50" t="s">
        <v>10</v>
      </c>
      <c r="F14" s="51" t="s">
        <v>80</v>
      </c>
      <c r="G14" s="74"/>
      <c r="H14" s="74"/>
      <c r="I14" s="74"/>
      <c r="J14" s="8">
        <f t="shared" si="0"/>
        <v>2400</v>
      </c>
      <c r="K14" s="8">
        <f t="shared" si="1"/>
        <v>2640</v>
      </c>
      <c r="L14" s="8">
        <v>48</v>
      </c>
      <c r="M14" s="8">
        <f t="shared" si="4"/>
        <v>52.800000000000004</v>
      </c>
      <c r="N14" s="30"/>
      <c r="O14" s="31">
        <f aca="true" t="shared" si="7" ref="O14:O64">D14*N14</f>
        <v>0</v>
      </c>
      <c r="P14" s="32" t="str">
        <f aca="true" t="shared" si="8" ref="P14:P64">IF(ISNUMBER(N14),IF(N14&gt;M14,"NEVYHOVUJE","VYHOVUJE")," ")</f>
        <v xml:space="preserve"> </v>
      </c>
      <c r="R14" s="43"/>
      <c r="S14" s="43"/>
    </row>
    <row r="15" spans="2:19" ht="44.4">
      <c r="B15" s="44">
        <v>9</v>
      </c>
      <c r="C15" s="52" t="s">
        <v>13</v>
      </c>
      <c r="D15" s="46">
        <v>30</v>
      </c>
      <c r="E15" s="50" t="s">
        <v>10</v>
      </c>
      <c r="F15" s="51" t="s">
        <v>79</v>
      </c>
      <c r="G15" s="74"/>
      <c r="H15" s="74"/>
      <c r="I15" s="74"/>
      <c r="J15" s="8">
        <f t="shared" si="0"/>
        <v>600</v>
      </c>
      <c r="K15" s="8">
        <f t="shared" si="1"/>
        <v>660</v>
      </c>
      <c r="L15" s="8">
        <v>20</v>
      </c>
      <c r="M15" s="8">
        <f t="shared" si="4"/>
        <v>22</v>
      </c>
      <c r="N15" s="27"/>
      <c r="O15" s="33">
        <f t="shared" si="7"/>
        <v>0</v>
      </c>
      <c r="P15" s="34" t="str">
        <f t="shared" si="8"/>
        <v xml:space="preserve"> </v>
      </c>
      <c r="R15" s="43"/>
      <c r="S15" s="43"/>
    </row>
    <row r="16" spans="2:19" ht="30">
      <c r="B16" s="44">
        <v>10</v>
      </c>
      <c r="C16" s="49" t="s">
        <v>14</v>
      </c>
      <c r="D16" s="46">
        <v>30</v>
      </c>
      <c r="E16" s="50" t="s">
        <v>10</v>
      </c>
      <c r="F16" s="51" t="s">
        <v>81</v>
      </c>
      <c r="G16" s="74"/>
      <c r="H16" s="74"/>
      <c r="I16" s="74"/>
      <c r="J16" s="8">
        <f t="shared" si="0"/>
        <v>1080</v>
      </c>
      <c r="K16" s="8">
        <f t="shared" si="1"/>
        <v>1188</v>
      </c>
      <c r="L16" s="8">
        <v>36</v>
      </c>
      <c r="M16" s="8">
        <f t="shared" si="4"/>
        <v>39.6</v>
      </c>
      <c r="N16" s="30"/>
      <c r="O16" s="31">
        <f t="shared" si="7"/>
        <v>0</v>
      </c>
      <c r="P16" s="32" t="str">
        <f t="shared" si="8"/>
        <v xml:space="preserve"> </v>
      </c>
      <c r="R16" s="43"/>
      <c r="S16" s="43"/>
    </row>
    <row r="17" spans="2:19" ht="90">
      <c r="B17" s="44">
        <v>11</v>
      </c>
      <c r="C17" s="49" t="s">
        <v>15</v>
      </c>
      <c r="D17" s="46">
        <v>30</v>
      </c>
      <c r="E17" s="50" t="s">
        <v>10</v>
      </c>
      <c r="F17" s="51" t="s">
        <v>82</v>
      </c>
      <c r="G17" s="74"/>
      <c r="H17" s="74"/>
      <c r="I17" s="74"/>
      <c r="J17" s="8">
        <f t="shared" si="0"/>
        <v>1140</v>
      </c>
      <c r="K17" s="8">
        <f t="shared" si="1"/>
        <v>1254.0000000000002</v>
      </c>
      <c r="L17" s="8">
        <v>38</v>
      </c>
      <c r="M17" s="8">
        <f t="shared" si="4"/>
        <v>41.800000000000004</v>
      </c>
      <c r="N17" s="27"/>
      <c r="O17" s="33">
        <f t="shared" si="7"/>
        <v>0</v>
      </c>
      <c r="P17" s="34" t="str">
        <f t="shared" si="8"/>
        <v xml:space="preserve"> </v>
      </c>
      <c r="R17" s="43"/>
      <c r="S17" s="43"/>
    </row>
    <row r="18" spans="2:19" ht="44.4">
      <c r="B18" s="44">
        <v>12</v>
      </c>
      <c r="C18" s="52" t="s">
        <v>16</v>
      </c>
      <c r="D18" s="46">
        <v>30</v>
      </c>
      <c r="E18" s="50" t="s">
        <v>10</v>
      </c>
      <c r="F18" s="51" t="s">
        <v>99</v>
      </c>
      <c r="G18" s="74"/>
      <c r="H18" s="74"/>
      <c r="I18" s="74"/>
      <c r="J18" s="8">
        <f t="shared" si="0"/>
        <v>1230</v>
      </c>
      <c r="K18" s="8">
        <f t="shared" si="1"/>
        <v>1353</v>
      </c>
      <c r="L18" s="8">
        <v>41</v>
      </c>
      <c r="M18" s="8">
        <f t="shared" si="4"/>
        <v>45.1</v>
      </c>
      <c r="N18" s="30"/>
      <c r="O18" s="31">
        <f t="shared" si="7"/>
        <v>0</v>
      </c>
      <c r="P18" s="32" t="str">
        <f t="shared" si="8"/>
        <v xml:space="preserve"> </v>
      </c>
      <c r="R18" s="43"/>
      <c r="S18" s="43"/>
    </row>
    <row r="19" spans="2:19" ht="56.25" customHeight="1">
      <c r="B19" s="44">
        <v>13</v>
      </c>
      <c r="C19" s="52" t="s">
        <v>17</v>
      </c>
      <c r="D19" s="46">
        <v>30</v>
      </c>
      <c r="E19" s="50" t="s">
        <v>10</v>
      </c>
      <c r="F19" s="51" t="s">
        <v>98</v>
      </c>
      <c r="G19" s="74"/>
      <c r="H19" s="74"/>
      <c r="I19" s="74"/>
      <c r="J19" s="8">
        <f t="shared" si="0"/>
        <v>960</v>
      </c>
      <c r="K19" s="8">
        <f t="shared" si="1"/>
        <v>1056</v>
      </c>
      <c r="L19" s="8">
        <v>32</v>
      </c>
      <c r="M19" s="8">
        <f t="shared" si="4"/>
        <v>35.2</v>
      </c>
      <c r="N19" s="27"/>
      <c r="O19" s="33">
        <f t="shared" si="7"/>
        <v>0</v>
      </c>
      <c r="P19" s="34" t="str">
        <f t="shared" si="8"/>
        <v xml:space="preserve"> </v>
      </c>
      <c r="R19" s="43"/>
      <c r="S19" s="43"/>
    </row>
    <row r="20" spans="2:19" ht="81.75" customHeight="1">
      <c r="B20" s="44">
        <v>14</v>
      </c>
      <c r="C20" s="52" t="s">
        <v>16</v>
      </c>
      <c r="D20" s="46">
        <v>30</v>
      </c>
      <c r="E20" s="50" t="s">
        <v>10</v>
      </c>
      <c r="F20" s="51" t="s">
        <v>97</v>
      </c>
      <c r="G20" s="74"/>
      <c r="H20" s="74"/>
      <c r="I20" s="74"/>
      <c r="J20" s="8">
        <f t="shared" si="0"/>
        <v>900</v>
      </c>
      <c r="K20" s="8">
        <f t="shared" si="1"/>
        <v>990</v>
      </c>
      <c r="L20" s="8">
        <v>30</v>
      </c>
      <c r="M20" s="8">
        <f t="shared" si="4"/>
        <v>33</v>
      </c>
      <c r="N20" s="30"/>
      <c r="O20" s="31">
        <f t="shared" si="7"/>
        <v>0</v>
      </c>
      <c r="P20" s="32" t="str">
        <f t="shared" si="8"/>
        <v xml:space="preserve"> </v>
      </c>
      <c r="R20" s="43"/>
      <c r="S20" s="43"/>
    </row>
    <row r="21" spans="2:19" ht="44.4">
      <c r="B21" s="44">
        <v>15</v>
      </c>
      <c r="C21" s="49" t="s">
        <v>18</v>
      </c>
      <c r="D21" s="46">
        <v>40</v>
      </c>
      <c r="E21" s="50" t="s">
        <v>10</v>
      </c>
      <c r="F21" s="51" t="s">
        <v>19</v>
      </c>
      <c r="G21" s="74"/>
      <c r="H21" s="74"/>
      <c r="I21" s="74"/>
      <c r="J21" s="8">
        <f t="shared" si="0"/>
        <v>2120</v>
      </c>
      <c r="K21" s="8">
        <f t="shared" si="1"/>
        <v>2332</v>
      </c>
      <c r="L21" s="8">
        <v>53</v>
      </c>
      <c r="M21" s="8">
        <f t="shared" si="4"/>
        <v>58.300000000000004</v>
      </c>
      <c r="N21" s="27"/>
      <c r="O21" s="33">
        <f t="shared" si="7"/>
        <v>0</v>
      </c>
      <c r="P21" s="34" t="str">
        <f t="shared" si="8"/>
        <v xml:space="preserve"> </v>
      </c>
      <c r="R21" s="43"/>
      <c r="S21" s="43"/>
    </row>
    <row r="22" spans="2:19" ht="30">
      <c r="B22" s="44">
        <v>16</v>
      </c>
      <c r="C22" s="49" t="s">
        <v>18</v>
      </c>
      <c r="D22" s="46">
        <v>30</v>
      </c>
      <c r="E22" s="50" t="s">
        <v>10</v>
      </c>
      <c r="F22" s="51" t="s">
        <v>20</v>
      </c>
      <c r="G22" s="74"/>
      <c r="H22" s="74"/>
      <c r="I22" s="74"/>
      <c r="J22" s="8">
        <f t="shared" si="0"/>
        <v>2460</v>
      </c>
      <c r="K22" s="8">
        <f t="shared" si="1"/>
        <v>2706</v>
      </c>
      <c r="L22" s="8">
        <v>82</v>
      </c>
      <c r="M22" s="8">
        <f t="shared" si="4"/>
        <v>90.2</v>
      </c>
      <c r="N22" s="30"/>
      <c r="O22" s="31">
        <f t="shared" si="7"/>
        <v>0</v>
      </c>
      <c r="P22" s="32" t="str">
        <f t="shared" si="8"/>
        <v xml:space="preserve"> </v>
      </c>
      <c r="R22" s="43"/>
      <c r="S22" s="43"/>
    </row>
    <row r="23" spans="2:19" ht="44.4">
      <c r="B23" s="44">
        <v>17</v>
      </c>
      <c r="C23" s="49" t="s">
        <v>18</v>
      </c>
      <c r="D23" s="46">
        <v>30</v>
      </c>
      <c r="E23" s="50" t="s">
        <v>10</v>
      </c>
      <c r="F23" s="51" t="s">
        <v>21</v>
      </c>
      <c r="G23" s="74"/>
      <c r="H23" s="74"/>
      <c r="I23" s="74"/>
      <c r="J23" s="8">
        <f t="shared" si="0"/>
        <v>1050</v>
      </c>
      <c r="K23" s="8">
        <f t="shared" si="1"/>
        <v>1155</v>
      </c>
      <c r="L23" s="8">
        <v>35</v>
      </c>
      <c r="M23" s="8">
        <f t="shared" si="4"/>
        <v>38.5</v>
      </c>
      <c r="N23" s="27"/>
      <c r="O23" s="33">
        <f t="shared" si="7"/>
        <v>0</v>
      </c>
      <c r="P23" s="34" t="str">
        <f t="shared" si="8"/>
        <v xml:space="preserve"> </v>
      </c>
      <c r="R23" s="43"/>
      <c r="S23" s="43"/>
    </row>
    <row r="24" spans="2:19" ht="45.6">
      <c r="B24" s="44">
        <v>18</v>
      </c>
      <c r="C24" s="49" t="s">
        <v>18</v>
      </c>
      <c r="D24" s="46">
        <v>30</v>
      </c>
      <c r="E24" s="50" t="s">
        <v>10</v>
      </c>
      <c r="F24" s="51" t="s">
        <v>96</v>
      </c>
      <c r="G24" s="74"/>
      <c r="H24" s="74"/>
      <c r="I24" s="74"/>
      <c r="J24" s="8">
        <f t="shared" si="0"/>
        <v>1050</v>
      </c>
      <c r="K24" s="8">
        <f t="shared" si="1"/>
        <v>1155</v>
      </c>
      <c r="L24" s="8">
        <v>35</v>
      </c>
      <c r="M24" s="8">
        <f t="shared" si="4"/>
        <v>38.5</v>
      </c>
      <c r="N24" s="30"/>
      <c r="O24" s="31">
        <f t="shared" si="7"/>
        <v>0</v>
      </c>
      <c r="P24" s="32" t="str">
        <f t="shared" si="8"/>
        <v xml:space="preserve"> </v>
      </c>
      <c r="R24" s="43"/>
      <c r="S24" s="43"/>
    </row>
    <row r="25" spans="2:19" ht="30">
      <c r="B25" s="44">
        <v>19</v>
      </c>
      <c r="C25" s="49" t="s">
        <v>18</v>
      </c>
      <c r="D25" s="46">
        <v>30</v>
      </c>
      <c r="E25" s="50" t="s">
        <v>10</v>
      </c>
      <c r="F25" s="51" t="s">
        <v>95</v>
      </c>
      <c r="G25" s="74"/>
      <c r="H25" s="74"/>
      <c r="I25" s="74"/>
      <c r="J25" s="8">
        <f t="shared" si="0"/>
        <v>1680</v>
      </c>
      <c r="K25" s="8">
        <f t="shared" si="1"/>
        <v>1848.0000000000002</v>
      </c>
      <c r="L25" s="8">
        <v>56</v>
      </c>
      <c r="M25" s="8">
        <f t="shared" si="4"/>
        <v>61.60000000000001</v>
      </c>
      <c r="N25" s="27"/>
      <c r="O25" s="33">
        <f t="shared" si="7"/>
        <v>0</v>
      </c>
      <c r="P25" s="34" t="str">
        <f t="shared" si="8"/>
        <v xml:space="preserve"> </v>
      </c>
      <c r="R25" s="43"/>
      <c r="S25" s="43"/>
    </row>
    <row r="26" spans="2:19" ht="45.6">
      <c r="B26" s="44">
        <v>20</v>
      </c>
      <c r="C26" s="49" t="s">
        <v>18</v>
      </c>
      <c r="D26" s="46">
        <v>40</v>
      </c>
      <c r="E26" s="50" t="s">
        <v>10</v>
      </c>
      <c r="F26" s="51" t="s">
        <v>94</v>
      </c>
      <c r="G26" s="74"/>
      <c r="H26" s="74"/>
      <c r="I26" s="74"/>
      <c r="J26" s="8">
        <f t="shared" si="0"/>
        <v>1560</v>
      </c>
      <c r="K26" s="8">
        <f t="shared" si="1"/>
        <v>1716.0000000000002</v>
      </c>
      <c r="L26" s="8">
        <v>39</v>
      </c>
      <c r="M26" s="8">
        <f t="shared" si="4"/>
        <v>42.900000000000006</v>
      </c>
      <c r="N26" s="30"/>
      <c r="O26" s="31">
        <f t="shared" si="7"/>
        <v>0</v>
      </c>
      <c r="P26" s="32" t="str">
        <f t="shared" si="8"/>
        <v xml:space="preserve"> </v>
      </c>
      <c r="R26" s="43"/>
      <c r="S26" s="43"/>
    </row>
    <row r="27" spans="2:19" ht="44.4">
      <c r="B27" s="44">
        <v>21</v>
      </c>
      <c r="C27" s="49" t="s">
        <v>18</v>
      </c>
      <c r="D27" s="46">
        <v>60</v>
      </c>
      <c r="E27" s="50" t="s">
        <v>22</v>
      </c>
      <c r="F27" s="51" t="s">
        <v>91</v>
      </c>
      <c r="G27" s="74"/>
      <c r="H27" s="74"/>
      <c r="I27" s="74"/>
      <c r="J27" s="8">
        <f t="shared" si="0"/>
        <v>1980</v>
      </c>
      <c r="K27" s="8">
        <f t="shared" si="1"/>
        <v>2178.0000000000005</v>
      </c>
      <c r="L27" s="8">
        <v>33</v>
      </c>
      <c r="M27" s="8">
        <f t="shared" si="4"/>
        <v>36.300000000000004</v>
      </c>
      <c r="N27" s="27"/>
      <c r="O27" s="33">
        <f t="shared" si="7"/>
        <v>0</v>
      </c>
      <c r="P27" s="34" t="str">
        <f t="shared" si="8"/>
        <v xml:space="preserve"> </v>
      </c>
      <c r="R27" s="43"/>
      <c r="S27" s="43"/>
    </row>
    <row r="28" spans="2:19" ht="42" customHeight="1">
      <c r="B28" s="44">
        <v>22</v>
      </c>
      <c r="C28" s="52" t="s">
        <v>23</v>
      </c>
      <c r="D28" s="46">
        <v>20</v>
      </c>
      <c r="E28" s="50" t="s">
        <v>10</v>
      </c>
      <c r="F28" s="51" t="s">
        <v>93</v>
      </c>
      <c r="G28" s="74"/>
      <c r="H28" s="74"/>
      <c r="I28" s="74"/>
      <c r="J28" s="8">
        <f t="shared" si="0"/>
        <v>620</v>
      </c>
      <c r="K28" s="8">
        <f t="shared" si="1"/>
        <v>682</v>
      </c>
      <c r="L28" s="8">
        <v>31</v>
      </c>
      <c r="M28" s="8">
        <f t="shared" si="4"/>
        <v>34.1</v>
      </c>
      <c r="N28" s="30"/>
      <c r="O28" s="31">
        <f t="shared" si="7"/>
        <v>0</v>
      </c>
      <c r="P28" s="32" t="str">
        <f t="shared" si="8"/>
        <v xml:space="preserve"> </v>
      </c>
      <c r="R28" s="43"/>
      <c r="S28" s="43"/>
    </row>
    <row r="29" spans="2:19" ht="15.6">
      <c r="B29" s="44">
        <v>23</v>
      </c>
      <c r="C29" s="52" t="s">
        <v>23</v>
      </c>
      <c r="D29" s="46">
        <v>100</v>
      </c>
      <c r="E29" s="50" t="s">
        <v>10</v>
      </c>
      <c r="F29" s="51" t="s">
        <v>92</v>
      </c>
      <c r="G29" s="74"/>
      <c r="H29" s="74"/>
      <c r="I29" s="74"/>
      <c r="J29" s="8">
        <f t="shared" si="0"/>
        <v>1400</v>
      </c>
      <c r="K29" s="8">
        <f t="shared" si="1"/>
        <v>1540.0000000000002</v>
      </c>
      <c r="L29" s="8">
        <v>14</v>
      </c>
      <c r="M29" s="8">
        <f t="shared" si="4"/>
        <v>15.400000000000002</v>
      </c>
      <c r="N29" s="27"/>
      <c r="O29" s="33">
        <f t="shared" si="7"/>
        <v>0</v>
      </c>
      <c r="P29" s="34" t="str">
        <f t="shared" si="8"/>
        <v xml:space="preserve"> </v>
      </c>
      <c r="R29" s="43"/>
      <c r="S29" s="43"/>
    </row>
    <row r="30" spans="2:19" ht="30">
      <c r="B30" s="44">
        <v>24</v>
      </c>
      <c r="C30" s="49" t="s">
        <v>24</v>
      </c>
      <c r="D30" s="46">
        <v>10</v>
      </c>
      <c r="E30" s="50" t="s">
        <v>10</v>
      </c>
      <c r="F30" s="51" t="s">
        <v>90</v>
      </c>
      <c r="G30" s="74"/>
      <c r="H30" s="74"/>
      <c r="I30" s="74"/>
      <c r="J30" s="8">
        <f t="shared" si="0"/>
        <v>280</v>
      </c>
      <c r="K30" s="8">
        <f t="shared" si="1"/>
        <v>308.00000000000006</v>
      </c>
      <c r="L30" s="8">
        <v>28</v>
      </c>
      <c r="M30" s="8">
        <f t="shared" si="4"/>
        <v>30.800000000000004</v>
      </c>
      <c r="N30" s="30"/>
      <c r="O30" s="31">
        <f t="shared" si="7"/>
        <v>0</v>
      </c>
      <c r="P30" s="32" t="str">
        <f t="shared" si="8"/>
        <v xml:space="preserve"> </v>
      </c>
      <c r="R30" s="43"/>
      <c r="S30" s="43"/>
    </row>
    <row r="31" spans="2:19" ht="30">
      <c r="B31" s="44">
        <v>25</v>
      </c>
      <c r="C31" s="49" t="s">
        <v>25</v>
      </c>
      <c r="D31" s="46">
        <v>50</v>
      </c>
      <c r="E31" s="50" t="s">
        <v>10</v>
      </c>
      <c r="F31" s="51" t="s">
        <v>89</v>
      </c>
      <c r="G31" s="74"/>
      <c r="H31" s="74"/>
      <c r="I31" s="74"/>
      <c r="J31" s="8">
        <f t="shared" si="0"/>
        <v>4000</v>
      </c>
      <c r="K31" s="8">
        <f t="shared" si="1"/>
        <v>4400</v>
      </c>
      <c r="L31" s="8">
        <v>80</v>
      </c>
      <c r="M31" s="8">
        <f t="shared" si="4"/>
        <v>88</v>
      </c>
      <c r="N31" s="27"/>
      <c r="O31" s="33">
        <f t="shared" si="7"/>
        <v>0</v>
      </c>
      <c r="P31" s="34" t="str">
        <f t="shared" si="8"/>
        <v xml:space="preserve"> </v>
      </c>
      <c r="R31" s="43"/>
      <c r="S31" s="43"/>
    </row>
    <row r="32" spans="2:19" ht="15">
      <c r="B32" s="44">
        <v>26</v>
      </c>
      <c r="C32" s="49" t="s">
        <v>26</v>
      </c>
      <c r="D32" s="46">
        <v>20</v>
      </c>
      <c r="E32" s="50" t="s">
        <v>10</v>
      </c>
      <c r="F32" s="51" t="s">
        <v>106</v>
      </c>
      <c r="G32" s="74"/>
      <c r="H32" s="74"/>
      <c r="I32" s="74"/>
      <c r="J32" s="8">
        <f t="shared" si="0"/>
        <v>120</v>
      </c>
      <c r="K32" s="8">
        <f t="shared" si="1"/>
        <v>132</v>
      </c>
      <c r="L32" s="8">
        <v>6</v>
      </c>
      <c r="M32" s="8">
        <f t="shared" si="4"/>
        <v>6.6000000000000005</v>
      </c>
      <c r="N32" s="30"/>
      <c r="O32" s="31">
        <f t="shared" si="7"/>
        <v>0</v>
      </c>
      <c r="P32" s="32" t="str">
        <f t="shared" si="8"/>
        <v xml:space="preserve"> </v>
      </c>
      <c r="R32" s="43"/>
      <c r="S32" s="43"/>
    </row>
    <row r="33" spans="2:19" ht="15.6">
      <c r="B33" s="44">
        <v>27</v>
      </c>
      <c r="C33" s="49" t="s">
        <v>27</v>
      </c>
      <c r="D33" s="46">
        <v>10</v>
      </c>
      <c r="E33" s="50" t="s">
        <v>10</v>
      </c>
      <c r="F33" s="51" t="s">
        <v>88</v>
      </c>
      <c r="G33" s="74"/>
      <c r="H33" s="74"/>
      <c r="I33" s="74"/>
      <c r="J33" s="8">
        <f t="shared" si="0"/>
        <v>200</v>
      </c>
      <c r="K33" s="8">
        <f t="shared" si="1"/>
        <v>220</v>
      </c>
      <c r="L33" s="8">
        <v>20</v>
      </c>
      <c r="M33" s="8">
        <f t="shared" si="4"/>
        <v>22</v>
      </c>
      <c r="N33" s="27"/>
      <c r="O33" s="33">
        <f t="shared" si="7"/>
        <v>0</v>
      </c>
      <c r="P33" s="34" t="str">
        <f t="shared" si="8"/>
        <v xml:space="preserve"> </v>
      </c>
      <c r="R33" s="43"/>
      <c r="S33" s="43"/>
    </row>
    <row r="34" spans="2:19" ht="15.6">
      <c r="B34" s="44">
        <v>28</v>
      </c>
      <c r="C34" s="49" t="s">
        <v>27</v>
      </c>
      <c r="D34" s="46">
        <v>10</v>
      </c>
      <c r="E34" s="50" t="s">
        <v>10</v>
      </c>
      <c r="F34" s="51" t="s">
        <v>87</v>
      </c>
      <c r="G34" s="74"/>
      <c r="H34" s="74"/>
      <c r="I34" s="74"/>
      <c r="J34" s="8">
        <f t="shared" si="0"/>
        <v>200</v>
      </c>
      <c r="K34" s="8">
        <f t="shared" si="1"/>
        <v>220</v>
      </c>
      <c r="L34" s="8">
        <v>20</v>
      </c>
      <c r="M34" s="8">
        <f t="shared" si="4"/>
        <v>22</v>
      </c>
      <c r="N34" s="30"/>
      <c r="O34" s="31">
        <f t="shared" si="7"/>
        <v>0</v>
      </c>
      <c r="P34" s="32" t="str">
        <f t="shared" si="8"/>
        <v xml:space="preserve"> </v>
      </c>
      <c r="R34" s="43"/>
      <c r="S34" s="43"/>
    </row>
    <row r="35" spans="2:19" ht="40.5" customHeight="1">
      <c r="B35" s="44">
        <v>29</v>
      </c>
      <c r="C35" s="49" t="s">
        <v>27</v>
      </c>
      <c r="D35" s="46">
        <v>10</v>
      </c>
      <c r="E35" s="50" t="s">
        <v>10</v>
      </c>
      <c r="F35" s="51" t="s">
        <v>86</v>
      </c>
      <c r="G35" s="74"/>
      <c r="H35" s="74"/>
      <c r="I35" s="74"/>
      <c r="J35" s="8">
        <f t="shared" si="0"/>
        <v>200</v>
      </c>
      <c r="K35" s="8">
        <f t="shared" si="1"/>
        <v>220</v>
      </c>
      <c r="L35" s="8">
        <v>20</v>
      </c>
      <c r="M35" s="8">
        <f t="shared" si="4"/>
        <v>22</v>
      </c>
      <c r="N35" s="27"/>
      <c r="O35" s="33">
        <f t="shared" si="7"/>
        <v>0</v>
      </c>
      <c r="P35" s="34" t="str">
        <f t="shared" si="8"/>
        <v xml:space="preserve"> </v>
      </c>
      <c r="R35" s="43"/>
      <c r="S35" s="43"/>
    </row>
    <row r="36" spans="2:19" ht="36.75" customHeight="1">
      <c r="B36" s="44">
        <v>30</v>
      </c>
      <c r="C36" s="49" t="s">
        <v>27</v>
      </c>
      <c r="D36" s="46">
        <v>10</v>
      </c>
      <c r="E36" s="50" t="s">
        <v>10</v>
      </c>
      <c r="F36" s="51" t="s">
        <v>85</v>
      </c>
      <c r="G36" s="74"/>
      <c r="H36" s="74"/>
      <c r="I36" s="74"/>
      <c r="J36" s="8">
        <f t="shared" si="0"/>
        <v>200</v>
      </c>
      <c r="K36" s="8">
        <f t="shared" si="1"/>
        <v>220</v>
      </c>
      <c r="L36" s="8">
        <v>20</v>
      </c>
      <c r="M36" s="8">
        <f t="shared" si="4"/>
        <v>22</v>
      </c>
      <c r="N36" s="30"/>
      <c r="O36" s="31">
        <f t="shared" si="7"/>
        <v>0</v>
      </c>
      <c r="P36" s="32" t="str">
        <f t="shared" si="8"/>
        <v xml:space="preserve"> </v>
      </c>
      <c r="R36" s="43"/>
      <c r="S36" s="43"/>
    </row>
    <row r="37" spans="2:19" ht="30">
      <c r="B37" s="44">
        <v>31</v>
      </c>
      <c r="C37" s="52" t="s">
        <v>28</v>
      </c>
      <c r="D37" s="46">
        <v>20</v>
      </c>
      <c r="E37" s="50" t="s">
        <v>10</v>
      </c>
      <c r="F37" s="51" t="s">
        <v>83</v>
      </c>
      <c r="G37" s="74"/>
      <c r="H37" s="74"/>
      <c r="I37" s="74"/>
      <c r="J37" s="8">
        <f t="shared" si="0"/>
        <v>1480</v>
      </c>
      <c r="K37" s="8">
        <f t="shared" si="1"/>
        <v>1628</v>
      </c>
      <c r="L37" s="8">
        <v>74</v>
      </c>
      <c r="M37" s="8">
        <f t="shared" si="4"/>
        <v>81.4</v>
      </c>
      <c r="N37" s="27"/>
      <c r="O37" s="33">
        <f t="shared" si="7"/>
        <v>0</v>
      </c>
      <c r="P37" s="34" t="str">
        <f t="shared" si="8"/>
        <v xml:space="preserve"> </v>
      </c>
      <c r="R37" s="43"/>
      <c r="S37" s="43"/>
    </row>
    <row r="38" spans="2:19" ht="30">
      <c r="B38" s="44">
        <v>32</v>
      </c>
      <c r="C38" s="52" t="s">
        <v>28</v>
      </c>
      <c r="D38" s="46">
        <v>20</v>
      </c>
      <c r="E38" s="50" t="s">
        <v>10</v>
      </c>
      <c r="F38" s="51" t="s">
        <v>84</v>
      </c>
      <c r="G38" s="74"/>
      <c r="H38" s="74"/>
      <c r="I38" s="74"/>
      <c r="J38" s="8">
        <f t="shared" si="0"/>
        <v>1420</v>
      </c>
      <c r="K38" s="8">
        <f t="shared" si="1"/>
        <v>1562.0000000000002</v>
      </c>
      <c r="L38" s="8">
        <v>71</v>
      </c>
      <c r="M38" s="8">
        <f t="shared" si="4"/>
        <v>78.10000000000001</v>
      </c>
      <c r="N38" s="30"/>
      <c r="O38" s="31">
        <f t="shared" si="7"/>
        <v>0</v>
      </c>
      <c r="P38" s="32" t="str">
        <f t="shared" si="8"/>
        <v xml:space="preserve"> </v>
      </c>
      <c r="R38" s="43"/>
      <c r="S38" s="43"/>
    </row>
    <row r="39" spans="2:19" ht="44.4">
      <c r="B39" s="44">
        <v>33</v>
      </c>
      <c r="C39" s="52" t="s">
        <v>29</v>
      </c>
      <c r="D39" s="46">
        <v>50</v>
      </c>
      <c r="E39" s="50" t="s">
        <v>10</v>
      </c>
      <c r="F39" s="51" t="s">
        <v>74</v>
      </c>
      <c r="G39" s="74"/>
      <c r="H39" s="74"/>
      <c r="I39" s="74"/>
      <c r="J39" s="8">
        <f aca="true" t="shared" si="9" ref="J39:J64">D39*L39</f>
        <v>2050</v>
      </c>
      <c r="K39" s="8">
        <f aca="true" t="shared" si="10" ref="K39:K64">D39*M39</f>
        <v>2255</v>
      </c>
      <c r="L39" s="8">
        <v>41</v>
      </c>
      <c r="M39" s="8">
        <f t="shared" si="4"/>
        <v>45.1</v>
      </c>
      <c r="N39" s="27"/>
      <c r="O39" s="33">
        <f t="shared" si="7"/>
        <v>0</v>
      </c>
      <c r="P39" s="34" t="str">
        <f t="shared" si="8"/>
        <v xml:space="preserve"> </v>
      </c>
      <c r="R39" s="43"/>
      <c r="S39" s="43"/>
    </row>
    <row r="40" spans="2:19" ht="39.75" customHeight="1">
      <c r="B40" s="44">
        <v>34</v>
      </c>
      <c r="C40" s="49" t="s">
        <v>30</v>
      </c>
      <c r="D40" s="46">
        <v>40</v>
      </c>
      <c r="E40" s="50" t="s">
        <v>10</v>
      </c>
      <c r="F40" s="51" t="s">
        <v>73</v>
      </c>
      <c r="G40" s="74"/>
      <c r="H40" s="74"/>
      <c r="I40" s="74"/>
      <c r="J40" s="8">
        <f t="shared" si="9"/>
        <v>1280</v>
      </c>
      <c r="K40" s="8">
        <f t="shared" si="10"/>
        <v>1408</v>
      </c>
      <c r="L40" s="8">
        <v>32</v>
      </c>
      <c r="M40" s="8">
        <f t="shared" si="4"/>
        <v>35.2</v>
      </c>
      <c r="N40" s="30"/>
      <c r="O40" s="31">
        <f t="shared" si="7"/>
        <v>0</v>
      </c>
      <c r="P40" s="32" t="str">
        <f t="shared" si="8"/>
        <v xml:space="preserve"> </v>
      </c>
      <c r="R40" s="43"/>
      <c r="S40" s="43"/>
    </row>
    <row r="41" spans="2:19" ht="44.4">
      <c r="B41" s="44">
        <v>35</v>
      </c>
      <c r="C41" s="52" t="s">
        <v>31</v>
      </c>
      <c r="D41" s="46">
        <v>40</v>
      </c>
      <c r="E41" s="50" t="s">
        <v>10</v>
      </c>
      <c r="F41" s="51" t="s">
        <v>32</v>
      </c>
      <c r="G41" s="74"/>
      <c r="H41" s="74"/>
      <c r="I41" s="74"/>
      <c r="J41" s="8">
        <f t="shared" si="9"/>
        <v>1920</v>
      </c>
      <c r="K41" s="8">
        <f t="shared" si="10"/>
        <v>2112</v>
      </c>
      <c r="L41" s="8">
        <v>48</v>
      </c>
      <c r="M41" s="8">
        <f t="shared" si="4"/>
        <v>52.800000000000004</v>
      </c>
      <c r="N41" s="27"/>
      <c r="O41" s="33">
        <f t="shared" si="7"/>
        <v>0</v>
      </c>
      <c r="P41" s="34" t="str">
        <f t="shared" si="8"/>
        <v xml:space="preserve"> </v>
      </c>
      <c r="R41" s="43"/>
      <c r="S41" s="43"/>
    </row>
    <row r="42" spans="2:19" ht="26.25" customHeight="1">
      <c r="B42" s="44">
        <v>36</v>
      </c>
      <c r="C42" s="49" t="s">
        <v>33</v>
      </c>
      <c r="D42" s="46">
        <v>5</v>
      </c>
      <c r="E42" s="50" t="s">
        <v>22</v>
      </c>
      <c r="F42" s="51" t="s">
        <v>72</v>
      </c>
      <c r="G42" s="74"/>
      <c r="H42" s="74"/>
      <c r="I42" s="74"/>
      <c r="J42" s="8">
        <f t="shared" si="9"/>
        <v>350</v>
      </c>
      <c r="K42" s="8">
        <f t="shared" si="10"/>
        <v>385</v>
      </c>
      <c r="L42" s="8">
        <v>70</v>
      </c>
      <c r="M42" s="8">
        <f t="shared" si="4"/>
        <v>77</v>
      </c>
      <c r="N42" s="30"/>
      <c r="O42" s="31">
        <f t="shared" si="7"/>
        <v>0</v>
      </c>
      <c r="P42" s="32" t="str">
        <f t="shared" si="8"/>
        <v xml:space="preserve"> </v>
      </c>
      <c r="R42" s="43"/>
      <c r="S42" s="43"/>
    </row>
    <row r="43" spans="2:19" ht="29.25" customHeight="1">
      <c r="B43" s="44">
        <v>37</v>
      </c>
      <c r="C43" s="49" t="s">
        <v>34</v>
      </c>
      <c r="D43" s="46">
        <v>5</v>
      </c>
      <c r="E43" s="50" t="s">
        <v>22</v>
      </c>
      <c r="F43" s="51" t="s">
        <v>71</v>
      </c>
      <c r="G43" s="74"/>
      <c r="H43" s="74"/>
      <c r="I43" s="74"/>
      <c r="J43" s="8">
        <f t="shared" si="9"/>
        <v>350</v>
      </c>
      <c r="K43" s="8">
        <f t="shared" si="10"/>
        <v>385</v>
      </c>
      <c r="L43" s="8">
        <v>70</v>
      </c>
      <c r="M43" s="8">
        <f t="shared" si="4"/>
        <v>77</v>
      </c>
      <c r="N43" s="27"/>
      <c r="O43" s="33">
        <f t="shared" si="7"/>
        <v>0</v>
      </c>
      <c r="P43" s="34" t="str">
        <f t="shared" si="8"/>
        <v xml:space="preserve"> </v>
      </c>
      <c r="R43" s="43"/>
      <c r="S43" s="43"/>
    </row>
    <row r="44" spans="2:19" ht="30" customHeight="1">
      <c r="B44" s="44">
        <v>38</v>
      </c>
      <c r="C44" s="49" t="s">
        <v>35</v>
      </c>
      <c r="D44" s="46">
        <v>5</v>
      </c>
      <c r="E44" s="50" t="s">
        <v>22</v>
      </c>
      <c r="F44" s="51" t="s">
        <v>70</v>
      </c>
      <c r="G44" s="74"/>
      <c r="H44" s="74"/>
      <c r="I44" s="74"/>
      <c r="J44" s="8">
        <f t="shared" si="9"/>
        <v>550</v>
      </c>
      <c r="K44" s="8">
        <f t="shared" si="10"/>
        <v>605.0000000000001</v>
      </c>
      <c r="L44" s="8">
        <v>110</v>
      </c>
      <c r="M44" s="8">
        <f t="shared" si="4"/>
        <v>121.00000000000001</v>
      </c>
      <c r="N44" s="30"/>
      <c r="O44" s="31">
        <f t="shared" si="7"/>
        <v>0</v>
      </c>
      <c r="P44" s="32" t="str">
        <f t="shared" si="8"/>
        <v xml:space="preserve"> </v>
      </c>
      <c r="R44" s="43"/>
      <c r="S44" s="43"/>
    </row>
    <row r="45" spans="2:19" ht="29.25" customHeight="1">
      <c r="B45" s="44">
        <v>39</v>
      </c>
      <c r="C45" s="49" t="s">
        <v>36</v>
      </c>
      <c r="D45" s="46">
        <v>5</v>
      </c>
      <c r="E45" s="50" t="s">
        <v>22</v>
      </c>
      <c r="F45" s="51" t="s">
        <v>69</v>
      </c>
      <c r="G45" s="74"/>
      <c r="H45" s="74"/>
      <c r="I45" s="74"/>
      <c r="J45" s="8">
        <f t="shared" si="9"/>
        <v>550</v>
      </c>
      <c r="K45" s="8">
        <f t="shared" si="10"/>
        <v>605.0000000000001</v>
      </c>
      <c r="L45" s="8">
        <v>110</v>
      </c>
      <c r="M45" s="8">
        <f t="shared" si="4"/>
        <v>121.00000000000001</v>
      </c>
      <c r="N45" s="27"/>
      <c r="O45" s="33">
        <f t="shared" si="7"/>
        <v>0</v>
      </c>
      <c r="P45" s="34" t="str">
        <f t="shared" si="8"/>
        <v xml:space="preserve"> </v>
      </c>
      <c r="R45" s="43"/>
      <c r="S45" s="43"/>
    </row>
    <row r="46" spans="2:19" ht="25.5" customHeight="1">
      <c r="B46" s="44">
        <v>40</v>
      </c>
      <c r="C46" s="49" t="s">
        <v>38</v>
      </c>
      <c r="D46" s="46">
        <v>10</v>
      </c>
      <c r="E46" s="50" t="s">
        <v>37</v>
      </c>
      <c r="F46" s="51" t="s">
        <v>39</v>
      </c>
      <c r="G46" s="74"/>
      <c r="H46" s="74"/>
      <c r="I46" s="74"/>
      <c r="J46" s="8">
        <f t="shared" si="9"/>
        <v>150</v>
      </c>
      <c r="K46" s="8">
        <f t="shared" si="10"/>
        <v>165</v>
      </c>
      <c r="L46" s="8">
        <v>15</v>
      </c>
      <c r="M46" s="8">
        <f t="shared" si="4"/>
        <v>16.5</v>
      </c>
      <c r="N46" s="30"/>
      <c r="O46" s="31">
        <f t="shared" si="7"/>
        <v>0</v>
      </c>
      <c r="P46" s="32" t="str">
        <f t="shared" si="8"/>
        <v xml:space="preserve"> </v>
      </c>
      <c r="R46" s="43"/>
      <c r="S46" s="43"/>
    </row>
    <row r="47" spans="2:19" ht="25.5" customHeight="1">
      <c r="B47" s="44">
        <v>41</v>
      </c>
      <c r="C47" s="49" t="s">
        <v>40</v>
      </c>
      <c r="D47" s="46">
        <v>20</v>
      </c>
      <c r="E47" s="50" t="s">
        <v>37</v>
      </c>
      <c r="F47" s="51" t="s">
        <v>41</v>
      </c>
      <c r="G47" s="74"/>
      <c r="H47" s="74"/>
      <c r="I47" s="74"/>
      <c r="J47" s="8">
        <f t="shared" si="9"/>
        <v>300</v>
      </c>
      <c r="K47" s="8">
        <f t="shared" si="10"/>
        <v>330</v>
      </c>
      <c r="L47" s="8">
        <v>15</v>
      </c>
      <c r="M47" s="8">
        <f t="shared" si="4"/>
        <v>16.5</v>
      </c>
      <c r="N47" s="27"/>
      <c r="O47" s="33">
        <f t="shared" si="7"/>
        <v>0</v>
      </c>
      <c r="P47" s="34" t="str">
        <f t="shared" si="8"/>
        <v xml:space="preserve"> </v>
      </c>
      <c r="R47" s="43"/>
      <c r="S47" s="43"/>
    </row>
    <row r="48" spans="2:19" ht="26.25" customHeight="1">
      <c r="B48" s="44">
        <v>42</v>
      </c>
      <c r="C48" s="49" t="s">
        <v>42</v>
      </c>
      <c r="D48" s="46">
        <v>10</v>
      </c>
      <c r="E48" s="50" t="s">
        <v>37</v>
      </c>
      <c r="F48" s="51" t="s">
        <v>43</v>
      </c>
      <c r="G48" s="74"/>
      <c r="H48" s="74"/>
      <c r="I48" s="74"/>
      <c r="J48" s="8">
        <f t="shared" si="9"/>
        <v>150</v>
      </c>
      <c r="K48" s="8">
        <f t="shared" si="10"/>
        <v>165</v>
      </c>
      <c r="L48" s="8">
        <v>15</v>
      </c>
      <c r="M48" s="8">
        <f t="shared" si="4"/>
        <v>16.5</v>
      </c>
      <c r="N48" s="30"/>
      <c r="O48" s="31">
        <f t="shared" si="7"/>
        <v>0</v>
      </c>
      <c r="P48" s="32" t="str">
        <f t="shared" si="8"/>
        <v xml:space="preserve"> </v>
      </c>
      <c r="R48" s="43"/>
      <c r="S48" s="43"/>
    </row>
    <row r="49" spans="2:19" ht="42" customHeight="1">
      <c r="B49" s="44">
        <v>43</v>
      </c>
      <c r="C49" s="49" t="s">
        <v>44</v>
      </c>
      <c r="D49" s="46">
        <v>10</v>
      </c>
      <c r="E49" s="50" t="s">
        <v>37</v>
      </c>
      <c r="F49" s="51" t="s">
        <v>45</v>
      </c>
      <c r="G49" s="74"/>
      <c r="H49" s="74"/>
      <c r="I49" s="74"/>
      <c r="J49" s="8">
        <f t="shared" si="9"/>
        <v>250</v>
      </c>
      <c r="K49" s="8">
        <f t="shared" si="10"/>
        <v>275.00000000000006</v>
      </c>
      <c r="L49" s="8">
        <v>25</v>
      </c>
      <c r="M49" s="8">
        <f t="shared" si="4"/>
        <v>27.500000000000004</v>
      </c>
      <c r="N49" s="27"/>
      <c r="O49" s="33">
        <f t="shared" si="7"/>
        <v>0</v>
      </c>
      <c r="P49" s="34" t="str">
        <f t="shared" si="8"/>
        <v xml:space="preserve"> </v>
      </c>
      <c r="R49" s="43"/>
      <c r="S49" s="43"/>
    </row>
    <row r="50" spans="2:19" ht="45.75" customHeight="1">
      <c r="B50" s="44">
        <v>44</v>
      </c>
      <c r="C50" s="49" t="s">
        <v>46</v>
      </c>
      <c r="D50" s="46">
        <v>10</v>
      </c>
      <c r="E50" s="50" t="s">
        <v>37</v>
      </c>
      <c r="F50" s="51" t="s">
        <v>47</v>
      </c>
      <c r="G50" s="74"/>
      <c r="H50" s="74"/>
      <c r="I50" s="74"/>
      <c r="J50" s="8">
        <f t="shared" si="9"/>
        <v>250</v>
      </c>
      <c r="K50" s="8">
        <f t="shared" si="10"/>
        <v>275.00000000000006</v>
      </c>
      <c r="L50" s="8">
        <v>25</v>
      </c>
      <c r="M50" s="8">
        <f t="shared" si="4"/>
        <v>27.500000000000004</v>
      </c>
      <c r="N50" s="30"/>
      <c r="O50" s="31">
        <f t="shared" si="7"/>
        <v>0</v>
      </c>
      <c r="P50" s="32" t="str">
        <f t="shared" si="8"/>
        <v xml:space="preserve"> </v>
      </c>
      <c r="R50" s="43"/>
      <c r="S50" s="43"/>
    </row>
    <row r="51" spans="2:19" ht="15.6">
      <c r="B51" s="44">
        <v>45</v>
      </c>
      <c r="C51" s="52" t="s">
        <v>48</v>
      </c>
      <c r="D51" s="46">
        <v>100</v>
      </c>
      <c r="E51" s="50" t="s">
        <v>49</v>
      </c>
      <c r="F51" s="51" t="s">
        <v>68</v>
      </c>
      <c r="G51" s="74"/>
      <c r="H51" s="74"/>
      <c r="I51" s="74"/>
      <c r="J51" s="8">
        <f t="shared" si="9"/>
        <v>1200</v>
      </c>
      <c r="K51" s="8">
        <f t="shared" si="10"/>
        <v>1320</v>
      </c>
      <c r="L51" s="8">
        <v>12</v>
      </c>
      <c r="M51" s="8">
        <f t="shared" si="4"/>
        <v>13.200000000000001</v>
      </c>
      <c r="N51" s="27"/>
      <c r="O51" s="33">
        <f t="shared" si="7"/>
        <v>0</v>
      </c>
      <c r="P51" s="34" t="str">
        <f t="shared" si="8"/>
        <v xml:space="preserve"> </v>
      </c>
      <c r="R51" s="43"/>
      <c r="S51" s="43"/>
    </row>
    <row r="52" spans="2:19" ht="15.6">
      <c r="B52" s="44">
        <v>46</v>
      </c>
      <c r="C52" s="52" t="s">
        <v>48</v>
      </c>
      <c r="D52" s="46">
        <v>100</v>
      </c>
      <c r="E52" s="50" t="s">
        <v>49</v>
      </c>
      <c r="F52" s="51" t="s">
        <v>67</v>
      </c>
      <c r="G52" s="74"/>
      <c r="H52" s="74"/>
      <c r="I52" s="74"/>
      <c r="J52" s="8">
        <f t="shared" si="9"/>
        <v>2000</v>
      </c>
      <c r="K52" s="8">
        <f t="shared" si="10"/>
        <v>2200</v>
      </c>
      <c r="L52" s="8">
        <v>20</v>
      </c>
      <c r="M52" s="8">
        <f t="shared" si="4"/>
        <v>22</v>
      </c>
      <c r="N52" s="30"/>
      <c r="O52" s="31">
        <f t="shared" si="7"/>
        <v>0</v>
      </c>
      <c r="P52" s="32" t="str">
        <f t="shared" si="8"/>
        <v xml:space="preserve"> </v>
      </c>
      <c r="R52" s="43"/>
      <c r="S52" s="43"/>
    </row>
    <row r="53" spans="2:19" ht="44.4">
      <c r="B53" s="44">
        <v>47</v>
      </c>
      <c r="C53" s="52" t="s">
        <v>50</v>
      </c>
      <c r="D53" s="46">
        <v>200</v>
      </c>
      <c r="E53" s="50" t="s">
        <v>49</v>
      </c>
      <c r="F53" s="51" t="s">
        <v>66</v>
      </c>
      <c r="G53" s="74"/>
      <c r="H53" s="74"/>
      <c r="I53" s="74"/>
      <c r="J53" s="8">
        <f t="shared" si="9"/>
        <v>3700</v>
      </c>
      <c r="K53" s="8">
        <f t="shared" si="10"/>
        <v>4070.0000000000005</v>
      </c>
      <c r="L53" s="8">
        <v>18.5</v>
      </c>
      <c r="M53" s="8">
        <f t="shared" si="4"/>
        <v>20.35</v>
      </c>
      <c r="N53" s="27"/>
      <c r="O53" s="33">
        <f t="shared" si="7"/>
        <v>0</v>
      </c>
      <c r="P53" s="34" t="str">
        <f t="shared" si="8"/>
        <v xml:space="preserve"> </v>
      </c>
      <c r="R53" s="43"/>
      <c r="S53" s="43"/>
    </row>
    <row r="54" spans="2:19" ht="15.6">
      <c r="B54" s="44">
        <v>48</v>
      </c>
      <c r="C54" s="52" t="s">
        <v>48</v>
      </c>
      <c r="D54" s="46">
        <v>100</v>
      </c>
      <c r="E54" s="50" t="s">
        <v>49</v>
      </c>
      <c r="F54" s="51" t="s">
        <v>65</v>
      </c>
      <c r="G54" s="74"/>
      <c r="H54" s="74"/>
      <c r="I54" s="74"/>
      <c r="J54" s="8">
        <f t="shared" si="9"/>
        <v>2550</v>
      </c>
      <c r="K54" s="8">
        <f t="shared" si="10"/>
        <v>2805</v>
      </c>
      <c r="L54" s="8">
        <v>25.5</v>
      </c>
      <c r="M54" s="8">
        <f t="shared" si="4"/>
        <v>28.05</v>
      </c>
      <c r="N54" s="30"/>
      <c r="O54" s="31">
        <f t="shared" si="7"/>
        <v>0</v>
      </c>
      <c r="P54" s="32" t="str">
        <f t="shared" si="8"/>
        <v xml:space="preserve"> </v>
      </c>
      <c r="R54" s="43"/>
      <c r="S54" s="43"/>
    </row>
    <row r="55" spans="2:19" ht="31.2">
      <c r="B55" s="44">
        <v>49</v>
      </c>
      <c r="C55" s="52" t="s">
        <v>51</v>
      </c>
      <c r="D55" s="46">
        <v>20</v>
      </c>
      <c r="E55" s="50" t="s">
        <v>49</v>
      </c>
      <c r="F55" s="51" t="s">
        <v>64</v>
      </c>
      <c r="G55" s="74"/>
      <c r="H55" s="74"/>
      <c r="I55" s="74"/>
      <c r="J55" s="8">
        <f t="shared" si="9"/>
        <v>1500</v>
      </c>
      <c r="K55" s="8">
        <f t="shared" si="10"/>
        <v>1650</v>
      </c>
      <c r="L55" s="8">
        <v>75</v>
      </c>
      <c r="M55" s="8">
        <f t="shared" si="4"/>
        <v>82.5</v>
      </c>
      <c r="N55" s="27"/>
      <c r="O55" s="33">
        <f t="shared" si="7"/>
        <v>0</v>
      </c>
      <c r="P55" s="34" t="str">
        <f t="shared" si="8"/>
        <v xml:space="preserve"> </v>
      </c>
      <c r="R55" s="43"/>
      <c r="S55" s="43"/>
    </row>
    <row r="56" spans="2:19" ht="31.2">
      <c r="B56" s="44">
        <v>50</v>
      </c>
      <c r="C56" s="52" t="s">
        <v>52</v>
      </c>
      <c r="D56" s="46">
        <v>50</v>
      </c>
      <c r="E56" s="47" t="s">
        <v>53</v>
      </c>
      <c r="F56" s="51" t="s">
        <v>54</v>
      </c>
      <c r="G56" s="74"/>
      <c r="H56" s="74"/>
      <c r="I56" s="74"/>
      <c r="J56" s="8">
        <f t="shared" si="9"/>
        <v>675</v>
      </c>
      <c r="K56" s="8">
        <f t="shared" si="10"/>
        <v>742.5000000000001</v>
      </c>
      <c r="L56" s="8">
        <v>13.5</v>
      </c>
      <c r="M56" s="8">
        <f t="shared" si="4"/>
        <v>14.850000000000001</v>
      </c>
      <c r="N56" s="30"/>
      <c r="O56" s="31">
        <f t="shared" si="7"/>
        <v>0</v>
      </c>
      <c r="P56" s="32" t="str">
        <f t="shared" si="8"/>
        <v xml:space="preserve"> </v>
      </c>
      <c r="R56" s="43"/>
      <c r="S56" s="43"/>
    </row>
    <row r="57" spans="2:19" ht="70.5" customHeight="1">
      <c r="B57" s="44">
        <v>51</v>
      </c>
      <c r="C57" s="52" t="s">
        <v>55</v>
      </c>
      <c r="D57" s="46">
        <v>1</v>
      </c>
      <c r="E57" s="50" t="s">
        <v>56</v>
      </c>
      <c r="F57" s="51" t="s">
        <v>57</v>
      </c>
      <c r="G57" s="74"/>
      <c r="H57" s="74"/>
      <c r="I57" s="74"/>
      <c r="J57" s="8">
        <f t="shared" si="9"/>
        <v>900</v>
      </c>
      <c r="K57" s="8">
        <f t="shared" si="10"/>
        <v>990.0000000000001</v>
      </c>
      <c r="L57" s="8">
        <v>900</v>
      </c>
      <c r="M57" s="8">
        <f t="shared" si="4"/>
        <v>990.0000000000001</v>
      </c>
      <c r="N57" s="27"/>
      <c r="O57" s="33">
        <f t="shared" si="7"/>
        <v>0</v>
      </c>
      <c r="P57" s="34" t="str">
        <f t="shared" si="8"/>
        <v xml:space="preserve"> </v>
      </c>
      <c r="R57" s="43"/>
      <c r="S57" s="43"/>
    </row>
    <row r="58" spans="2:19" ht="28.8">
      <c r="B58" s="44">
        <v>52</v>
      </c>
      <c r="C58" s="49" t="s">
        <v>58</v>
      </c>
      <c r="D58" s="46">
        <v>5</v>
      </c>
      <c r="E58" s="50" t="s">
        <v>10</v>
      </c>
      <c r="F58" s="51" t="s">
        <v>102</v>
      </c>
      <c r="G58" s="74"/>
      <c r="H58" s="74"/>
      <c r="I58" s="74"/>
      <c r="J58" s="8">
        <f t="shared" si="9"/>
        <v>182.5</v>
      </c>
      <c r="K58" s="8">
        <f t="shared" si="10"/>
        <v>200.75000000000003</v>
      </c>
      <c r="L58" s="8">
        <v>36.5</v>
      </c>
      <c r="M58" s="8">
        <f t="shared" si="4"/>
        <v>40.150000000000006</v>
      </c>
      <c r="N58" s="30"/>
      <c r="O58" s="31">
        <f t="shared" si="7"/>
        <v>0</v>
      </c>
      <c r="P58" s="32" t="str">
        <f t="shared" si="8"/>
        <v xml:space="preserve"> </v>
      </c>
      <c r="R58" s="43"/>
      <c r="S58" s="43"/>
    </row>
    <row r="59" spans="2:19" ht="15">
      <c r="B59" s="44">
        <v>53</v>
      </c>
      <c r="C59" s="52" t="s">
        <v>59</v>
      </c>
      <c r="D59" s="46">
        <v>100</v>
      </c>
      <c r="E59" s="50" t="s">
        <v>10</v>
      </c>
      <c r="F59" s="51" t="s">
        <v>103</v>
      </c>
      <c r="G59" s="74"/>
      <c r="H59" s="74"/>
      <c r="I59" s="74"/>
      <c r="J59" s="8">
        <f t="shared" si="9"/>
        <v>1200</v>
      </c>
      <c r="K59" s="8">
        <f t="shared" si="10"/>
        <v>1320</v>
      </c>
      <c r="L59" s="8">
        <v>12</v>
      </c>
      <c r="M59" s="8">
        <f t="shared" si="4"/>
        <v>13.200000000000001</v>
      </c>
      <c r="N59" s="27"/>
      <c r="O59" s="33">
        <f t="shared" si="7"/>
        <v>0</v>
      </c>
      <c r="P59" s="34" t="str">
        <f t="shared" si="8"/>
        <v xml:space="preserve"> </v>
      </c>
      <c r="R59" s="43"/>
      <c r="S59" s="43"/>
    </row>
    <row r="60" spans="2:19" ht="31.2">
      <c r="B60" s="44">
        <v>54</v>
      </c>
      <c r="C60" s="49" t="s">
        <v>60</v>
      </c>
      <c r="D60" s="46">
        <v>20</v>
      </c>
      <c r="E60" s="50" t="s">
        <v>22</v>
      </c>
      <c r="F60" s="51" t="s">
        <v>101</v>
      </c>
      <c r="G60" s="74"/>
      <c r="H60" s="74"/>
      <c r="I60" s="74"/>
      <c r="J60" s="8">
        <f t="shared" si="9"/>
        <v>200</v>
      </c>
      <c r="K60" s="8">
        <f t="shared" si="10"/>
        <v>220</v>
      </c>
      <c r="L60" s="8">
        <v>10</v>
      </c>
      <c r="M60" s="8">
        <f t="shared" si="4"/>
        <v>11</v>
      </c>
      <c r="N60" s="30"/>
      <c r="O60" s="31">
        <f t="shared" si="7"/>
        <v>0</v>
      </c>
      <c r="P60" s="32" t="str">
        <f t="shared" si="8"/>
        <v xml:space="preserve"> </v>
      </c>
      <c r="R60" s="43"/>
      <c r="S60" s="43"/>
    </row>
    <row r="61" spans="2:19" ht="15">
      <c r="B61" s="44">
        <v>55</v>
      </c>
      <c r="C61" s="49" t="s">
        <v>61</v>
      </c>
      <c r="D61" s="46">
        <v>20</v>
      </c>
      <c r="E61" s="50" t="s">
        <v>10</v>
      </c>
      <c r="F61" s="51" t="s">
        <v>104</v>
      </c>
      <c r="G61" s="74"/>
      <c r="H61" s="74"/>
      <c r="I61" s="74"/>
      <c r="J61" s="8">
        <f t="shared" si="9"/>
        <v>120</v>
      </c>
      <c r="K61" s="8">
        <f t="shared" si="10"/>
        <v>132</v>
      </c>
      <c r="L61" s="8">
        <v>6</v>
      </c>
      <c r="M61" s="8">
        <f t="shared" si="4"/>
        <v>6.6000000000000005</v>
      </c>
      <c r="N61" s="27"/>
      <c r="O61" s="33">
        <f t="shared" si="7"/>
        <v>0</v>
      </c>
      <c r="P61" s="34" t="str">
        <f t="shared" si="8"/>
        <v xml:space="preserve"> </v>
      </c>
      <c r="R61" s="43"/>
      <c r="S61" s="43"/>
    </row>
    <row r="62" spans="2:19" ht="22.5" customHeight="1">
      <c r="B62" s="44">
        <v>56</v>
      </c>
      <c r="C62" s="52" t="s">
        <v>62</v>
      </c>
      <c r="D62" s="46">
        <v>20</v>
      </c>
      <c r="E62" s="50" t="s">
        <v>10</v>
      </c>
      <c r="F62" s="51" t="s">
        <v>100</v>
      </c>
      <c r="G62" s="74"/>
      <c r="H62" s="74"/>
      <c r="I62" s="74"/>
      <c r="J62" s="8">
        <f t="shared" si="9"/>
        <v>380</v>
      </c>
      <c r="K62" s="8">
        <f t="shared" si="10"/>
        <v>418.00000000000006</v>
      </c>
      <c r="L62" s="8">
        <v>19</v>
      </c>
      <c r="M62" s="8">
        <f t="shared" si="4"/>
        <v>20.900000000000002</v>
      </c>
      <c r="N62" s="30"/>
      <c r="O62" s="31">
        <f t="shared" si="7"/>
        <v>0</v>
      </c>
      <c r="P62" s="32" t="str">
        <f t="shared" si="8"/>
        <v xml:space="preserve"> </v>
      </c>
      <c r="R62" s="43"/>
      <c r="S62" s="43"/>
    </row>
    <row r="63" spans="2:19" ht="20.25" customHeight="1">
      <c r="B63" s="44">
        <v>57</v>
      </c>
      <c r="C63" s="49" t="s">
        <v>63</v>
      </c>
      <c r="D63" s="46">
        <v>10</v>
      </c>
      <c r="E63" s="50" t="s">
        <v>10</v>
      </c>
      <c r="F63" s="53" t="s">
        <v>105</v>
      </c>
      <c r="G63" s="74"/>
      <c r="H63" s="74"/>
      <c r="I63" s="74"/>
      <c r="J63" s="8">
        <f t="shared" si="9"/>
        <v>290</v>
      </c>
      <c r="K63" s="8">
        <f t="shared" si="10"/>
        <v>319</v>
      </c>
      <c r="L63" s="8">
        <v>29</v>
      </c>
      <c r="M63" s="8">
        <f t="shared" si="4"/>
        <v>31.900000000000002</v>
      </c>
      <c r="N63" s="27"/>
      <c r="O63" s="33">
        <f t="shared" si="7"/>
        <v>0</v>
      </c>
      <c r="P63" s="34" t="str">
        <f t="shared" si="8"/>
        <v xml:space="preserve"> </v>
      </c>
      <c r="R63" s="43"/>
      <c r="S63" s="43"/>
    </row>
    <row r="64" spans="2:19" ht="25.5" customHeight="1" thickBot="1">
      <c r="B64" s="54">
        <v>58</v>
      </c>
      <c r="C64" s="55" t="s">
        <v>118</v>
      </c>
      <c r="D64" s="56">
        <v>100</v>
      </c>
      <c r="E64" s="57" t="s">
        <v>49</v>
      </c>
      <c r="F64" s="58" t="s">
        <v>119</v>
      </c>
      <c r="G64" s="75"/>
      <c r="H64" s="75"/>
      <c r="I64" s="75"/>
      <c r="J64" s="9">
        <f t="shared" si="9"/>
        <v>3000</v>
      </c>
      <c r="K64" s="9">
        <f t="shared" si="10"/>
        <v>3300</v>
      </c>
      <c r="L64" s="9">
        <v>30</v>
      </c>
      <c r="M64" s="9">
        <f t="shared" si="4"/>
        <v>33</v>
      </c>
      <c r="N64" s="37"/>
      <c r="O64" s="38">
        <f t="shared" si="7"/>
        <v>0</v>
      </c>
      <c r="P64" s="39" t="str">
        <f t="shared" si="8"/>
        <v xml:space="preserve"> </v>
      </c>
      <c r="R64" s="43"/>
      <c r="S64" s="43"/>
    </row>
    <row r="65" spans="1:19" ht="13.5" customHeight="1" thickBot="1" thickTop="1">
      <c r="A65" s="59"/>
      <c r="B65" s="59"/>
      <c r="C65" s="6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43"/>
      <c r="S65" s="43"/>
    </row>
    <row r="66" spans="1:16" ht="60.75" customHeight="1" thickBot="1" thickTop="1">
      <c r="A66" s="61"/>
      <c r="B66" s="72" t="s">
        <v>108</v>
      </c>
      <c r="C66" s="72"/>
      <c r="D66" s="72"/>
      <c r="E66" s="72"/>
      <c r="F66" s="72"/>
      <c r="G66" s="10"/>
      <c r="H66" s="62"/>
      <c r="I66" s="62"/>
      <c r="J66" s="62"/>
      <c r="K66" s="11"/>
      <c r="L66" s="35" t="s">
        <v>109</v>
      </c>
      <c r="M66" s="19" t="s">
        <v>110</v>
      </c>
      <c r="N66" s="66" t="s">
        <v>111</v>
      </c>
      <c r="O66" s="67"/>
      <c r="P66" s="68"/>
    </row>
    <row r="67" spans="1:16" ht="33" customHeight="1" thickBot="1" thickTop="1">
      <c r="A67" s="61"/>
      <c r="B67" s="73" t="s">
        <v>112</v>
      </c>
      <c r="C67" s="73"/>
      <c r="D67" s="73"/>
      <c r="E67" s="73"/>
      <c r="F67" s="73"/>
      <c r="G67" s="63"/>
      <c r="H67" s="12"/>
      <c r="I67" s="12"/>
      <c r="J67" s="12"/>
      <c r="K67" s="13"/>
      <c r="L67" s="36">
        <f>SUM(J7:J64)</f>
        <v>150227.5</v>
      </c>
      <c r="M67" s="14">
        <f>SUM(K7:K64)</f>
        <v>165250.25</v>
      </c>
      <c r="N67" s="69">
        <f>SUM(O7:O64)</f>
        <v>0</v>
      </c>
      <c r="O67" s="70"/>
      <c r="P67" s="71"/>
    </row>
    <row r="68" spans="1:17" ht="39.75" customHeight="1" thickTop="1">
      <c r="A68" s="61"/>
      <c r="H68" s="15"/>
      <c r="I68" s="15"/>
      <c r="J68" s="15"/>
      <c r="K68" s="64"/>
      <c r="L68" s="64"/>
      <c r="M68" s="64"/>
      <c r="N68" s="65"/>
      <c r="O68" s="65"/>
      <c r="P68" s="65"/>
      <c r="Q68" s="65"/>
    </row>
    <row r="69" spans="1:17" ht="19.95" customHeight="1">
      <c r="A69" s="61"/>
      <c r="H69" s="15"/>
      <c r="I69" s="15"/>
      <c r="J69" s="15"/>
      <c r="K69" s="64"/>
      <c r="L69" s="64"/>
      <c r="M69" s="16"/>
      <c r="N69" s="16"/>
      <c r="O69" s="16"/>
      <c r="P69" s="65"/>
      <c r="Q69" s="65"/>
    </row>
    <row r="70" spans="3:12" ht="15">
      <c r="C70" s="18"/>
      <c r="D70" s="1"/>
      <c r="E70" s="1"/>
      <c r="F70" s="1"/>
      <c r="G70" s="1"/>
      <c r="I70" s="1"/>
      <c r="J70" s="1"/>
      <c r="K70" s="1"/>
      <c r="L70" s="1"/>
    </row>
    <row r="71" spans="3:12" ht="15">
      <c r="C71" s="18"/>
      <c r="D71" s="1"/>
      <c r="E71" s="1"/>
      <c r="F71" s="1"/>
      <c r="G71" s="1"/>
      <c r="I71" s="1"/>
      <c r="J71" s="1"/>
      <c r="K71" s="1"/>
      <c r="L71" s="1"/>
    </row>
    <row r="72" spans="3:12" ht="15">
      <c r="C72" s="18"/>
      <c r="D72" s="1"/>
      <c r="E72" s="1"/>
      <c r="F72" s="1"/>
      <c r="G72" s="1"/>
      <c r="I72" s="1"/>
      <c r="J72" s="1"/>
      <c r="K72" s="1"/>
      <c r="L72" s="1"/>
    </row>
    <row r="73" spans="3:12" ht="15">
      <c r="C73" s="18"/>
      <c r="D73" s="1"/>
      <c r="E73" s="1"/>
      <c r="F73" s="1"/>
      <c r="G73" s="1"/>
      <c r="I73" s="1"/>
      <c r="J73" s="1"/>
      <c r="K73" s="1"/>
      <c r="L73" s="1"/>
    </row>
    <row r="74" spans="3:12" ht="15">
      <c r="C74" s="18"/>
      <c r="D74" s="1"/>
      <c r="E74" s="1"/>
      <c r="F74" s="1"/>
      <c r="G74" s="1"/>
      <c r="I74" s="1"/>
      <c r="J74" s="1"/>
      <c r="K74" s="1"/>
      <c r="L74" s="1"/>
    </row>
    <row r="75" spans="3:12" ht="15">
      <c r="C75" s="18"/>
      <c r="D75" s="1"/>
      <c r="E75" s="1"/>
      <c r="F75" s="1"/>
      <c r="G75" s="1"/>
      <c r="I75" s="1"/>
      <c r="J75" s="1"/>
      <c r="K75" s="1"/>
      <c r="L75" s="1"/>
    </row>
    <row r="76" spans="3:12" ht="15">
      <c r="C76" s="18"/>
      <c r="D76" s="1"/>
      <c r="E76" s="1"/>
      <c r="F76" s="1"/>
      <c r="G76" s="1"/>
      <c r="I76" s="1"/>
      <c r="J76" s="1"/>
      <c r="K76" s="1"/>
      <c r="L76" s="1"/>
    </row>
    <row r="77" spans="3:12" ht="15">
      <c r="C77" s="18"/>
      <c r="D77" s="1"/>
      <c r="E77" s="1"/>
      <c r="F77" s="1"/>
      <c r="G77" s="1"/>
      <c r="I77" s="1"/>
      <c r="J77" s="1"/>
      <c r="K77" s="1"/>
      <c r="L77" s="1"/>
    </row>
    <row r="78" spans="3:12" ht="15">
      <c r="C78" s="18"/>
      <c r="D78" s="1"/>
      <c r="E78" s="1"/>
      <c r="F78" s="1"/>
      <c r="G78" s="1"/>
      <c r="I78" s="1"/>
      <c r="J78" s="1"/>
      <c r="K78" s="1"/>
      <c r="L78" s="1"/>
    </row>
    <row r="79" spans="3:12" ht="15">
      <c r="C79" s="18"/>
      <c r="D79" s="1"/>
      <c r="E79" s="1"/>
      <c r="F79" s="1"/>
      <c r="G79" s="1"/>
      <c r="I79" s="1"/>
      <c r="J79" s="1"/>
      <c r="K79" s="1"/>
      <c r="L79" s="1"/>
    </row>
    <row r="80" spans="3:12" ht="15">
      <c r="C80" s="18"/>
      <c r="D80" s="1"/>
      <c r="E80" s="1"/>
      <c r="F80" s="1"/>
      <c r="G80" s="1"/>
      <c r="I80" s="1"/>
      <c r="J80" s="1"/>
      <c r="K80" s="1"/>
      <c r="L80" s="1"/>
    </row>
    <row r="81" spans="3:12" ht="15">
      <c r="C81" s="18"/>
      <c r="D81" s="1"/>
      <c r="E81" s="1"/>
      <c r="F81" s="1"/>
      <c r="G81" s="1"/>
      <c r="I81" s="1"/>
      <c r="J81" s="1"/>
      <c r="K81" s="1"/>
      <c r="L81" s="1"/>
    </row>
    <row r="82" spans="3:12" ht="15">
      <c r="C82" s="18"/>
      <c r="D82" s="1"/>
      <c r="E82" s="1"/>
      <c r="F82" s="1"/>
      <c r="G82" s="1"/>
      <c r="I82" s="1"/>
      <c r="J82" s="1"/>
      <c r="K82" s="1"/>
      <c r="L82" s="1"/>
    </row>
    <row r="83" spans="3:12" ht="15">
      <c r="C83" s="18"/>
      <c r="D83" s="1"/>
      <c r="E83" s="1"/>
      <c r="F83" s="1"/>
      <c r="G83" s="1"/>
      <c r="I83" s="1"/>
      <c r="J83" s="1"/>
      <c r="K83" s="1"/>
      <c r="L83" s="1"/>
    </row>
    <row r="84" spans="3:12" ht="15">
      <c r="C84" s="18"/>
      <c r="D84" s="1"/>
      <c r="E84" s="1"/>
      <c r="F84" s="1"/>
      <c r="G84" s="1"/>
      <c r="I84" s="1"/>
      <c r="J84" s="1"/>
      <c r="K84" s="1"/>
      <c r="L84" s="1"/>
    </row>
    <row r="85" spans="3:12" ht="15">
      <c r="C85" s="18"/>
      <c r="D85" s="1"/>
      <c r="E85" s="1"/>
      <c r="F85" s="1"/>
      <c r="G85" s="1"/>
      <c r="I85" s="1"/>
      <c r="J85" s="1"/>
      <c r="K85" s="1"/>
      <c r="L85" s="1"/>
    </row>
    <row r="86" spans="3:12" ht="15">
      <c r="C86" s="18"/>
      <c r="D86" s="1"/>
      <c r="E86" s="1"/>
      <c r="F86" s="1"/>
      <c r="G86" s="1"/>
      <c r="I86" s="1"/>
      <c r="J86" s="1"/>
      <c r="K86" s="1"/>
      <c r="L86" s="1"/>
    </row>
    <row r="87" spans="3:12" ht="15">
      <c r="C87" s="18"/>
      <c r="D87" s="1"/>
      <c r="E87" s="1"/>
      <c r="F87" s="1"/>
      <c r="G87" s="1"/>
      <c r="I87" s="1"/>
      <c r="J87" s="1"/>
      <c r="K87" s="1"/>
      <c r="L87" s="1"/>
    </row>
    <row r="88" spans="3:12" ht="15">
      <c r="C88" s="18"/>
      <c r="D88" s="1"/>
      <c r="E88" s="1"/>
      <c r="F88" s="1"/>
      <c r="G88" s="1"/>
      <c r="I88" s="1"/>
      <c r="J88" s="1"/>
      <c r="K88" s="1"/>
      <c r="L88" s="1"/>
    </row>
    <row r="89" spans="3:12" ht="15">
      <c r="C89" s="18"/>
      <c r="D89" s="1"/>
      <c r="E89" s="1"/>
      <c r="F89" s="1"/>
      <c r="G89" s="1"/>
      <c r="I89" s="1"/>
      <c r="J89" s="1"/>
      <c r="K89" s="1"/>
      <c r="L89" s="1"/>
    </row>
    <row r="90" spans="3:12" ht="15">
      <c r="C90" s="18"/>
      <c r="D90" s="1"/>
      <c r="E90" s="1"/>
      <c r="F90" s="1"/>
      <c r="G90" s="1"/>
      <c r="I90" s="1"/>
      <c r="J90" s="1"/>
      <c r="K90" s="1"/>
      <c r="L90" s="1"/>
    </row>
    <row r="91" spans="3:12" ht="15">
      <c r="C91" s="18"/>
      <c r="D91" s="1"/>
      <c r="E91" s="1"/>
      <c r="F91" s="1"/>
      <c r="G91" s="1"/>
      <c r="I91" s="1"/>
      <c r="J91" s="1"/>
      <c r="K91" s="1"/>
      <c r="L91" s="1"/>
    </row>
    <row r="92" spans="3:12" ht="15">
      <c r="C92" s="18"/>
      <c r="D92" s="1"/>
      <c r="E92" s="1"/>
      <c r="F92" s="1"/>
      <c r="G92" s="1"/>
      <c r="I92" s="1"/>
      <c r="J92" s="1"/>
      <c r="K92" s="1"/>
      <c r="L92" s="1"/>
    </row>
    <row r="93" spans="3:12" ht="15">
      <c r="C93" s="18"/>
      <c r="D93" s="1"/>
      <c r="E93" s="1"/>
      <c r="F93" s="1"/>
      <c r="G93" s="1"/>
      <c r="I93" s="1"/>
      <c r="J93" s="1"/>
      <c r="K93" s="1"/>
      <c r="L93" s="1"/>
    </row>
    <row r="94" spans="3:12" ht="15">
      <c r="C94" s="18"/>
      <c r="D94" s="1"/>
      <c r="E94" s="1"/>
      <c r="F94" s="1"/>
      <c r="G94" s="1"/>
      <c r="I94" s="1"/>
      <c r="J94" s="1"/>
      <c r="K94" s="1"/>
      <c r="L94" s="1"/>
    </row>
    <row r="95" spans="3:12" ht="15">
      <c r="C95" s="18"/>
      <c r="D95" s="1"/>
      <c r="E95" s="1"/>
      <c r="F95" s="1"/>
      <c r="G95" s="1"/>
      <c r="I95" s="1"/>
      <c r="J95" s="1"/>
      <c r="K95" s="1"/>
      <c r="L95" s="1"/>
    </row>
    <row r="96" spans="3:12" ht="15">
      <c r="C96" s="18"/>
      <c r="D96" s="1"/>
      <c r="E96" s="1"/>
      <c r="F96" s="1"/>
      <c r="G96" s="1"/>
      <c r="I96" s="1"/>
      <c r="J96" s="1"/>
      <c r="K96" s="1"/>
      <c r="L96" s="1"/>
    </row>
    <row r="97" spans="3:12" ht="15">
      <c r="C97" s="18"/>
      <c r="D97" s="1"/>
      <c r="E97" s="1"/>
      <c r="F97" s="1"/>
      <c r="G97" s="1"/>
      <c r="I97" s="1"/>
      <c r="J97" s="1"/>
      <c r="K97" s="1"/>
      <c r="L97" s="1"/>
    </row>
    <row r="98" spans="3:12" ht="15">
      <c r="C98" s="18"/>
      <c r="D98" s="1"/>
      <c r="E98" s="1"/>
      <c r="F98" s="1"/>
      <c r="G98" s="1"/>
      <c r="I98" s="1"/>
      <c r="J98" s="1"/>
      <c r="K98" s="1"/>
      <c r="L98" s="1"/>
    </row>
    <row r="99" spans="3:12" ht="15">
      <c r="C99" s="18"/>
      <c r="D99" s="1"/>
      <c r="E99" s="1"/>
      <c r="F99" s="1"/>
      <c r="G99" s="1"/>
      <c r="I99" s="1"/>
      <c r="J99" s="1"/>
      <c r="K99" s="1"/>
      <c r="L99" s="1"/>
    </row>
    <row r="100" spans="3:12" ht="15">
      <c r="C100" s="18"/>
      <c r="D100" s="1"/>
      <c r="E100" s="1"/>
      <c r="F100" s="1"/>
      <c r="G100" s="1"/>
      <c r="I100" s="1"/>
      <c r="J100" s="1"/>
      <c r="K100" s="1"/>
      <c r="L100" s="1"/>
    </row>
    <row r="101" spans="3:12" ht="15">
      <c r="C101" s="18"/>
      <c r="D101" s="1"/>
      <c r="E101" s="1"/>
      <c r="F101" s="1"/>
      <c r="G101" s="1"/>
      <c r="I101" s="1"/>
      <c r="J101" s="1"/>
      <c r="K101" s="1"/>
      <c r="L101" s="1"/>
    </row>
    <row r="102" spans="3:12" ht="15">
      <c r="C102" s="18"/>
      <c r="D102" s="1"/>
      <c r="E102" s="1"/>
      <c r="F102" s="1"/>
      <c r="G102" s="1"/>
      <c r="I102" s="1"/>
      <c r="J102" s="1"/>
      <c r="K102" s="1"/>
      <c r="L102" s="1"/>
    </row>
    <row r="103" spans="3:12" ht="15">
      <c r="C103" s="18"/>
      <c r="D103" s="1"/>
      <c r="E103" s="1"/>
      <c r="F103" s="1"/>
      <c r="G103" s="1"/>
      <c r="I103" s="1"/>
      <c r="J103" s="1"/>
      <c r="K103" s="1"/>
      <c r="L103" s="1"/>
    </row>
    <row r="104" spans="3:12" ht="15">
      <c r="C104" s="18"/>
      <c r="D104" s="1"/>
      <c r="E104" s="1"/>
      <c r="F104" s="1"/>
      <c r="G104" s="1"/>
      <c r="I104" s="1"/>
      <c r="J104" s="1"/>
      <c r="K104" s="1"/>
      <c r="L104" s="1"/>
    </row>
    <row r="105" spans="3:12" ht="15">
      <c r="C105" s="18"/>
      <c r="D105" s="1"/>
      <c r="E105" s="1"/>
      <c r="F105" s="1"/>
      <c r="G105" s="1"/>
      <c r="I105" s="1"/>
      <c r="J105" s="1"/>
      <c r="K105" s="1"/>
      <c r="L105" s="1"/>
    </row>
    <row r="106" spans="3:12" ht="15">
      <c r="C106" s="18"/>
      <c r="D106" s="1"/>
      <c r="E106" s="1"/>
      <c r="F106" s="1"/>
      <c r="G106" s="1"/>
      <c r="I106" s="1"/>
      <c r="J106" s="1"/>
      <c r="K106" s="1"/>
      <c r="L106" s="1"/>
    </row>
    <row r="107" spans="3:12" ht="15">
      <c r="C107" s="18"/>
      <c r="D107" s="1"/>
      <c r="E107" s="1"/>
      <c r="F107" s="1"/>
      <c r="G107" s="1"/>
      <c r="I107" s="1"/>
      <c r="J107" s="1"/>
      <c r="K107" s="1"/>
      <c r="L107" s="1"/>
    </row>
    <row r="108" spans="3:12" ht="15">
      <c r="C108" s="18"/>
      <c r="D108" s="1"/>
      <c r="E108" s="1"/>
      <c r="F108" s="1"/>
      <c r="G108" s="1"/>
      <c r="I108" s="1"/>
      <c r="J108" s="1"/>
      <c r="K108" s="1"/>
      <c r="L108" s="1"/>
    </row>
    <row r="109" spans="3:12" ht="15">
      <c r="C109" s="18"/>
      <c r="D109" s="1"/>
      <c r="E109" s="1"/>
      <c r="F109" s="1"/>
      <c r="G109" s="1"/>
      <c r="I109" s="1"/>
      <c r="J109" s="1"/>
      <c r="K109" s="1"/>
      <c r="L109" s="1"/>
    </row>
    <row r="110" spans="3:12" ht="15">
      <c r="C110" s="18"/>
      <c r="D110" s="1"/>
      <c r="E110" s="1"/>
      <c r="F110" s="1"/>
      <c r="G110" s="1"/>
      <c r="I110" s="1"/>
      <c r="J110" s="1"/>
      <c r="K110" s="1"/>
      <c r="L110" s="1"/>
    </row>
    <row r="111" spans="3:12" ht="15">
      <c r="C111" s="18"/>
      <c r="D111" s="1"/>
      <c r="E111" s="1"/>
      <c r="F111" s="1"/>
      <c r="G111" s="1"/>
      <c r="I111" s="1"/>
      <c r="J111" s="1"/>
      <c r="K111" s="1"/>
      <c r="L111" s="1"/>
    </row>
    <row r="112" spans="3:12" ht="15">
      <c r="C112" s="18"/>
      <c r="D112" s="1"/>
      <c r="E112" s="1"/>
      <c r="F112" s="1"/>
      <c r="G112" s="1"/>
      <c r="I112" s="1"/>
      <c r="J112" s="1"/>
      <c r="K112" s="1"/>
      <c r="L112" s="1"/>
    </row>
    <row r="113" spans="3:12" ht="15">
      <c r="C113" s="18"/>
      <c r="D113" s="1"/>
      <c r="E113" s="1"/>
      <c r="F113" s="1"/>
      <c r="G113" s="1"/>
      <c r="I113" s="1"/>
      <c r="J113" s="1"/>
      <c r="K113" s="1"/>
      <c r="L113" s="1"/>
    </row>
    <row r="114" spans="3:12" ht="15">
      <c r="C114" s="18"/>
      <c r="D114" s="1"/>
      <c r="E114" s="1"/>
      <c r="F114" s="1"/>
      <c r="G114" s="1"/>
      <c r="I114" s="1"/>
      <c r="J114" s="1"/>
      <c r="K114" s="1"/>
      <c r="L114" s="1"/>
    </row>
    <row r="115" spans="3:12" ht="15">
      <c r="C115" s="18"/>
      <c r="D115" s="1"/>
      <c r="E115" s="1"/>
      <c r="F115" s="1"/>
      <c r="G115" s="1"/>
      <c r="I115" s="1"/>
      <c r="J115" s="1"/>
      <c r="K115" s="1"/>
      <c r="L115" s="1"/>
    </row>
    <row r="116" spans="3:12" ht="15">
      <c r="C116" s="18"/>
      <c r="D116" s="1"/>
      <c r="E116" s="1"/>
      <c r="F116" s="1"/>
      <c r="G116" s="1"/>
      <c r="I116" s="1"/>
      <c r="J116" s="1"/>
      <c r="K116" s="1"/>
      <c r="L116" s="1"/>
    </row>
    <row r="117" spans="3:12" ht="15">
      <c r="C117" s="18"/>
      <c r="D117" s="1"/>
      <c r="E117" s="1"/>
      <c r="F117" s="1"/>
      <c r="G117" s="1"/>
      <c r="I117" s="1"/>
      <c r="J117" s="1"/>
      <c r="K117" s="1"/>
      <c r="L117" s="1"/>
    </row>
    <row r="118" spans="3:12" ht="15">
      <c r="C118" s="18"/>
      <c r="D118" s="1"/>
      <c r="E118" s="1"/>
      <c r="F118" s="1"/>
      <c r="G118" s="1"/>
      <c r="I118" s="1"/>
      <c r="J118" s="1"/>
      <c r="K118" s="1"/>
      <c r="L118" s="1"/>
    </row>
    <row r="119" spans="3:12" ht="15">
      <c r="C119" s="18"/>
      <c r="D119" s="1"/>
      <c r="E119" s="1"/>
      <c r="F119" s="1"/>
      <c r="G119" s="1"/>
      <c r="I119" s="1"/>
      <c r="J119" s="1"/>
      <c r="K119" s="1"/>
      <c r="L119" s="1"/>
    </row>
    <row r="120" spans="3:12" ht="15">
      <c r="C120" s="18"/>
      <c r="D120" s="1"/>
      <c r="E120" s="1"/>
      <c r="F120" s="1"/>
      <c r="G120" s="1"/>
      <c r="I120" s="1"/>
      <c r="J120" s="1"/>
      <c r="K120" s="1"/>
      <c r="L120" s="1"/>
    </row>
    <row r="121" spans="3:12" ht="15">
      <c r="C121" s="18"/>
      <c r="D121" s="1"/>
      <c r="E121" s="1"/>
      <c r="F121" s="1"/>
      <c r="G121" s="1"/>
      <c r="I121" s="1"/>
      <c r="J121" s="1"/>
      <c r="K121" s="1"/>
      <c r="L121" s="1"/>
    </row>
    <row r="122" spans="3:12" ht="15">
      <c r="C122" s="18"/>
      <c r="D122" s="1"/>
      <c r="E122" s="1"/>
      <c r="F122" s="1"/>
      <c r="G122" s="1"/>
      <c r="I122" s="1"/>
      <c r="J122" s="1"/>
      <c r="K122" s="1"/>
      <c r="L122" s="1"/>
    </row>
    <row r="123" spans="3:12" ht="15">
      <c r="C123" s="18"/>
      <c r="D123" s="1"/>
      <c r="E123" s="1"/>
      <c r="F123" s="1"/>
      <c r="G123" s="1"/>
      <c r="I123" s="1"/>
      <c r="J123" s="1"/>
      <c r="K123" s="1"/>
      <c r="L123" s="1"/>
    </row>
    <row r="124" spans="3:12" ht="15">
      <c r="C124" s="18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18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18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18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18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18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18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18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18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18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18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18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18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18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18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8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8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8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8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8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8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8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8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8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8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8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8"/>
      <c r="D150" s="1"/>
      <c r="E150" s="1"/>
      <c r="F150" s="1"/>
      <c r="G150" s="1"/>
      <c r="I150" s="1"/>
      <c r="J150" s="1"/>
      <c r="K150" s="1"/>
      <c r="L150" s="1"/>
    </row>
  </sheetData>
  <sheetProtection password="F79C" sheet="1" objects="1" scenarios="1" selectLockedCells="1"/>
  <mergeCells count="12">
    <mergeCell ref="B1:F1"/>
    <mergeCell ref="N1:P1"/>
    <mergeCell ref="B3:C3"/>
    <mergeCell ref="D3:E3"/>
    <mergeCell ref="F3:O3"/>
    <mergeCell ref="N66:P66"/>
    <mergeCell ref="N67:P67"/>
    <mergeCell ref="B66:F66"/>
    <mergeCell ref="B67:F67"/>
    <mergeCell ref="G7:G64"/>
    <mergeCell ref="H7:H64"/>
    <mergeCell ref="I7:I64"/>
  </mergeCells>
  <conditionalFormatting sqref="B7:B64 D7:D64">
    <cfRule type="containsBlanks" priority="492" dxfId="15">
      <formula>LEN(TRIM(B7))=0</formula>
    </cfRule>
  </conditionalFormatting>
  <conditionalFormatting sqref="B7:B64">
    <cfRule type="cellIs" priority="487" dxfId="16" operator="greaterThanOrEqual">
      <formula>1</formula>
    </cfRule>
  </conditionalFormatting>
  <conditionalFormatting sqref="D64">
    <cfRule type="containsBlanks" priority="84" dxfId="15">
      <formula>LEN(TRIM(D64))=0</formula>
    </cfRule>
  </conditionalFormatting>
  <conditionalFormatting sqref="P7:P9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7:N9">
    <cfRule type="notContainsBlanks" priority="12" dxfId="2">
      <formula>LEN(TRIM(N7))&gt;0</formula>
    </cfRule>
    <cfRule type="containsBlanks" priority="13" dxfId="1">
      <formula>LEN(TRIM(N7))=0</formula>
    </cfRule>
  </conditionalFormatting>
  <conditionalFormatting sqref="N7:N9">
    <cfRule type="notContainsBlanks" priority="11" dxfId="0">
      <formula>LEN(TRIM(N7))&gt;0</formula>
    </cfRule>
  </conditionalFormatting>
  <conditionalFormatting sqref="P10:P11 P14:P15 P18:P19 P22:P23 P26:P27 P30:P31 P34:P35 P38:P39 P42:P43 P46:P47 P50:P51 P54:P55 P58:P59 P62:P63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0:N11 N14:N15 N18:N19 N22:N23 N26:N27 N30:N31 N34:N35 N38:N39 N42:N43 N46:N47 N50:N51 N54:N55 N58:N59 N62:N63">
    <cfRule type="notContainsBlanks" priority="7" dxfId="2">
      <formula>LEN(TRIM(N10))&gt;0</formula>
    </cfRule>
    <cfRule type="containsBlanks" priority="8" dxfId="1">
      <formula>LEN(TRIM(N10))=0</formula>
    </cfRule>
  </conditionalFormatting>
  <conditionalFormatting sqref="N10:N11 N14:N15 N18:N19 N22:N23 N26:N27 N30:N31 N34:N35 N38:N39 N42:N43 N46:N47 N50:N51 N54:N55 N58:N59 N62:N63">
    <cfRule type="notContainsBlanks" priority="6" dxfId="0">
      <formula>LEN(TRIM(N10))&gt;0</formula>
    </cfRule>
  </conditionalFormatting>
  <conditionalFormatting sqref="P12:P13 P16:P17 P20:P21 P24:P25 P28:P29 P32:P33 P36:P37 P40:P41 P44:P45 P48:P49 P52:P53 P56:P57 P60:P61 P64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2:N13 N16:N17 N20:N21 N24:N25 N28:N29 N32:N33 N36:N37 N40:N41 N44:N45 N48:N49 N52:N53 N56:N57 N60:N61 N64">
    <cfRule type="notContainsBlanks" priority="2" dxfId="2">
      <formula>LEN(TRIM(N12))&gt;0</formula>
    </cfRule>
    <cfRule type="containsBlanks" priority="3" dxfId="1">
      <formula>LEN(TRIM(N12))=0</formula>
    </cfRule>
  </conditionalFormatting>
  <conditionalFormatting sqref="N12:N13 N16:N17 N20:N21 N24:N25 N28:N29 N32:N33 N36:N37 N40:N41 N44:N45 N48:N49 N52:N53 N56:N57 N60:N61 N64">
    <cfRule type="notContainsBlanks" priority="1" dxfId="0">
      <formula>LEN(TRIM(N12))&gt;0</formula>
    </cfRule>
  </conditionalFormatting>
  <dataValidations count="1">
    <dataValidation type="list" showInputMessage="1" showErrorMessage="1" sqref="E64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2016-07-08T12:26:28Z</cp:lastPrinted>
  <dcterms:created xsi:type="dcterms:W3CDTF">2014-03-05T12:43:32Z</dcterms:created>
  <dcterms:modified xsi:type="dcterms:W3CDTF">2016-07-22T13:36:03Z</dcterms:modified>
  <cp:category/>
  <cp:version/>
  <cp:contentType/>
  <cp:contentStatus/>
</cp:coreProperties>
</file>