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potřeby'!$B$1:$S$79</definedName>
  </definedNames>
  <calcPr calcId="145621"/>
</workbook>
</file>

<file path=xl/calcChain.xml><?xml version="1.0" encoding="utf-8"?>
<calcChain xmlns="http://schemas.openxmlformats.org/spreadsheetml/2006/main">
  <c r="Q75" i="22" l="1"/>
  <c r="Q71" i="22"/>
  <c r="Q67" i="22"/>
  <c r="Q63" i="22"/>
  <c r="Q59" i="22"/>
  <c r="Q55" i="22"/>
  <c r="Q51" i="22"/>
  <c r="Q47" i="22"/>
  <c r="R46" i="22"/>
  <c r="Q43" i="22"/>
  <c r="R42" i="22"/>
  <c r="Q39" i="22"/>
  <c r="R18" i="22"/>
  <c r="Q15" i="22"/>
  <c r="R14" i="22"/>
  <c r="R11" i="22"/>
  <c r="R7" i="22"/>
  <c r="Q14" i="22"/>
  <c r="R15" i="22"/>
  <c r="Q16" i="22"/>
  <c r="R16" i="22"/>
  <c r="Q17" i="22"/>
  <c r="R17" i="22"/>
  <c r="Q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6" i="22"/>
  <c r="R36" i="22"/>
  <c r="Q37" i="22"/>
  <c r="R37" i="22"/>
  <c r="Q38" i="22"/>
  <c r="R38" i="22"/>
  <c r="R39" i="22"/>
  <c r="Q40" i="22"/>
  <c r="R40" i="22"/>
  <c r="Q41" i="22"/>
  <c r="R41" i="22"/>
  <c r="Q42" i="22"/>
  <c r="R43" i="22"/>
  <c r="Q44" i="22"/>
  <c r="R44" i="22"/>
  <c r="Q45" i="22"/>
  <c r="R45" i="22"/>
  <c r="Q46" i="22"/>
  <c r="R47" i="22"/>
  <c r="Q48" i="22"/>
  <c r="R48" i="22"/>
  <c r="Q49" i="22"/>
  <c r="R49" i="22"/>
  <c r="Q50" i="22"/>
  <c r="R50" i="22"/>
  <c r="R51" i="22"/>
  <c r="Q52" i="22"/>
  <c r="R52" i="22"/>
  <c r="Q53" i="22"/>
  <c r="R53" i="22"/>
  <c r="Q54" i="22"/>
  <c r="R54" i="22"/>
  <c r="R55" i="22"/>
  <c r="Q56" i="22"/>
  <c r="R56" i="22"/>
  <c r="Q57" i="22"/>
  <c r="R57" i="22"/>
  <c r="Q58" i="22"/>
  <c r="R58" i="22"/>
  <c r="R59" i="22"/>
  <c r="Q60" i="22"/>
  <c r="R60" i="22"/>
  <c r="Q61" i="22"/>
  <c r="R61" i="22"/>
  <c r="Q62" i="22"/>
  <c r="R62" i="22"/>
  <c r="R63" i="22"/>
  <c r="Q64" i="22"/>
  <c r="R64" i="22"/>
  <c r="Q65" i="22"/>
  <c r="R65" i="22"/>
  <c r="Q66" i="22"/>
  <c r="R66" i="22"/>
  <c r="R67" i="22"/>
  <c r="Q68" i="22"/>
  <c r="R68" i="22"/>
  <c r="Q69" i="22"/>
  <c r="R69" i="22"/>
  <c r="Q70" i="22"/>
  <c r="R70" i="22"/>
  <c r="R71" i="22"/>
  <c r="Q72" i="22"/>
  <c r="R72" i="22"/>
  <c r="Q73" i="22"/>
  <c r="R73" i="22"/>
  <c r="Q74" i="22"/>
  <c r="R74" i="22"/>
  <c r="R75" i="22"/>
  <c r="Q76" i="22"/>
  <c r="R76" i="22"/>
  <c r="R9" i="22"/>
  <c r="Q9" i="22"/>
  <c r="R8" i="22"/>
  <c r="Q8" i="22"/>
  <c r="Q7" i="22"/>
  <c r="R10" i="22"/>
  <c r="Q10" i="22"/>
  <c r="R13" i="22"/>
  <c r="Q13" i="22"/>
  <c r="R12" i="22"/>
  <c r="Q12" i="22"/>
  <c r="Q11" i="22"/>
  <c r="O40" i="22" l="1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39" i="22"/>
  <c r="O9" i="22"/>
  <c r="O10" i="22"/>
  <c r="O11" i="22"/>
  <c r="O12" i="22"/>
  <c r="O13" i="22"/>
  <c r="O14" i="22"/>
  <c r="O15" i="22"/>
  <c r="O16" i="22"/>
  <c r="O17" i="22"/>
  <c r="O18" i="22"/>
  <c r="O8" i="22"/>
  <c r="O7" i="22"/>
  <c r="L68" i="22" l="1"/>
  <c r="L69" i="22"/>
  <c r="M68" i="22"/>
  <c r="M69" i="22"/>
  <c r="L74" i="22" l="1"/>
  <c r="M74" i="22"/>
  <c r="L75" i="22"/>
  <c r="M75" i="22"/>
  <c r="L70" i="22"/>
  <c r="M70" i="22"/>
  <c r="L16" i="22"/>
  <c r="M16" i="22"/>
  <c r="L17" i="22"/>
  <c r="M17" i="22"/>
  <c r="L18" i="22"/>
  <c r="M18" i="22"/>
  <c r="L19" i="22"/>
  <c r="M19" i="22"/>
  <c r="L20" i="22"/>
  <c r="M20" i="22"/>
  <c r="L21" i="22"/>
  <c r="M21" i="22"/>
  <c r="L22" i="22"/>
  <c r="M22" i="22"/>
  <c r="L23" i="22"/>
  <c r="M23" i="22"/>
  <c r="L24" i="22"/>
  <c r="M24" i="22"/>
  <c r="L25" i="22"/>
  <c r="M25" i="22"/>
  <c r="L26" i="22"/>
  <c r="M26" i="22"/>
  <c r="L27" i="22"/>
  <c r="M27" i="22"/>
  <c r="L28" i="22"/>
  <c r="M28" i="22"/>
  <c r="L29" i="22"/>
  <c r="M29" i="22"/>
  <c r="L30" i="22"/>
  <c r="M30" i="22"/>
  <c r="L31" i="22"/>
  <c r="M31" i="22"/>
  <c r="L32" i="22"/>
  <c r="M32" i="22"/>
  <c r="L33" i="22"/>
  <c r="M33" i="22"/>
  <c r="L34" i="22"/>
  <c r="M34" i="22"/>
  <c r="L35" i="22"/>
  <c r="M35" i="22"/>
  <c r="L36" i="22"/>
  <c r="M36" i="22"/>
  <c r="L37" i="22"/>
  <c r="M37" i="22"/>
  <c r="L38" i="22"/>
  <c r="M38" i="22"/>
  <c r="L39" i="22"/>
  <c r="M39" i="22"/>
  <c r="L40" i="22"/>
  <c r="M40" i="22"/>
  <c r="L41" i="22"/>
  <c r="M41" i="22"/>
  <c r="L42" i="22"/>
  <c r="M42" i="22"/>
  <c r="L43" i="22"/>
  <c r="M43" i="22"/>
  <c r="L44" i="22"/>
  <c r="M44" i="22"/>
  <c r="L45" i="22"/>
  <c r="M45" i="22"/>
  <c r="L46" i="22"/>
  <c r="M46" i="22"/>
  <c r="L47" i="22"/>
  <c r="M47" i="22"/>
  <c r="L48" i="22"/>
  <c r="M48" i="22"/>
  <c r="L49" i="22"/>
  <c r="M49" i="22"/>
  <c r="L50" i="22"/>
  <c r="M50" i="22"/>
  <c r="L51" i="22"/>
  <c r="M51" i="22"/>
  <c r="L52" i="22"/>
  <c r="M52" i="22"/>
  <c r="L53" i="22"/>
  <c r="M53" i="22"/>
  <c r="L54" i="22"/>
  <c r="M54" i="22"/>
  <c r="L55" i="22"/>
  <c r="M55" i="22"/>
  <c r="L56" i="22"/>
  <c r="M56" i="22"/>
  <c r="L57" i="22"/>
  <c r="M57" i="22"/>
  <c r="L58" i="22"/>
  <c r="M58" i="22"/>
  <c r="L59" i="22"/>
  <c r="M59" i="22"/>
  <c r="L60" i="22"/>
  <c r="M60" i="22"/>
  <c r="L61" i="22"/>
  <c r="M61" i="22"/>
  <c r="L62" i="22"/>
  <c r="M62" i="22"/>
  <c r="L63" i="22"/>
  <c r="M63" i="22"/>
  <c r="L64" i="22"/>
  <c r="M64" i="22"/>
  <c r="L65" i="22"/>
  <c r="M65" i="22"/>
  <c r="L66" i="22"/>
  <c r="M66" i="22"/>
  <c r="L67" i="22"/>
  <c r="M67" i="22"/>
  <c r="L71" i="22"/>
  <c r="M71" i="22"/>
  <c r="L72" i="22"/>
  <c r="M72" i="22"/>
  <c r="L73" i="22"/>
  <c r="M73" i="22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L15" i="22"/>
  <c r="M15" i="22"/>
  <c r="L76" i="22"/>
  <c r="M76" i="22"/>
  <c r="M7" i="22"/>
  <c r="L7" i="22"/>
  <c r="N79" i="22" l="1"/>
  <c r="O79" i="22"/>
  <c r="P79" i="22" l="1"/>
</calcChain>
</file>

<file path=xl/sharedStrings.xml><?xml version="1.0" encoding="utf-8"?>
<sst xmlns="http://schemas.openxmlformats.org/spreadsheetml/2006/main" count="258" uniqueCount="165">
  <si>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</si>
  <si>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</si>
  <si>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</si>
  <si>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</si>
  <si>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</si>
  <si>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</si>
  <si>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</si>
  <si>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</si>
  <si>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</si>
  <si>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</si>
  <si>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</si>
  <si>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</si>
  <si>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</si>
  <si>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</si>
  <si>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</si>
  <si>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</si>
  <si>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</si>
  <si>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Archivační krabice na dokumenty A4 
(š 9-11,5 cm)</t>
  </si>
  <si>
    <t>ks</t>
  </si>
  <si>
    <t>kartonová krabice pro dlouhodobé skladování dokumentů  formátu A4, šíře hřbetu 9 -11,5 cm, možnost uložení ve skupinovém boxu, cca 330x260x110 mm.</t>
  </si>
  <si>
    <t>Korekční strojek 4,2 + náplň</t>
  </si>
  <si>
    <t>korekční strojek pro opakované použití, korekce na běžném i faxovém papíře, náplň kryje okamžitě, nezanechává stopy či skvrny na fotokopiích.</t>
  </si>
  <si>
    <t>Příjmový pokladní doklad - číslovaný</t>
  </si>
  <si>
    <t>formát A6, propisovací, 100 listů.</t>
  </si>
  <si>
    <t>UCV - Ottová, tel:37763 1332</t>
  </si>
  <si>
    <t>Cen.sklad, Univerzitní 22,Plzeň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</si>
  <si>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</si>
  <si>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</si>
  <si>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</si>
  <si>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</si>
  <si>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</si>
  <si>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</si>
  <si>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</si>
  <si>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</si>
  <si>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</si>
  <si>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</si>
  <si>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</si>
  <si>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</si>
  <si>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</si>
  <si>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</si>
  <si>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</si>
  <si>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</si>
  <si>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</si>
  <si>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</si>
  <si>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</si>
  <si>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sada 4ks</t>
  </si>
  <si>
    <t>stíratelný, světlostálý, kulatý, vláknový hrot, šíře stopy 2,5 mm, ventilační uzávěr. Na bílé tabule, sklo, PVC, porcelán. Sada 4 ks.</t>
  </si>
  <si>
    <t>Martina Vichrová, 777954737 popř. Radek Fiala 608023033</t>
  </si>
  <si>
    <t>Technická 8, Plzeň, UN 624</t>
  </si>
  <si>
    <t>Samolepicí blok  76 x 127 mm - žlutý</t>
  </si>
  <si>
    <t>100 listů v bločku.</t>
  </si>
  <si>
    <t>Papír barevný kopírovací A4 80g - mix 5 barev</t>
  </si>
  <si>
    <t xml:space="preserve">pro tisk i kopírování ve všech typech techniky, 1 bal/500 list. </t>
  </si>
  <si>
    <t>Obálky C6 114 x 162 mm</t>
  </si>
  <si>
    <t>Obálky C5 162 x 229 mm</t>
  </si>
  <si>
    <t>Obálky B4 , 250 x 353 mm</t>
  </si>
  <si>
    <t>Lepící páska 19mm x 66 m  transparentní</t>
  </si>
  <si>
    <t>kvalitní lepicí páska průhledná.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</si>
  <si>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</si>
  <si>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</si>
  <si>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</si>
  <si>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Spony kancelářské  32</t>
  </si>
  <si>
    <t xml:space="preserve">rozměr 32 mm, pozinkované,lesklé, min. 75ks v balení.  </t>
  </si>
  <si>
    <t xml:space="preserve">Pryž </t>
  </si>
  <si>
    <t xml:space="preserve">na grafitové tužky. </t>
  </si>
  <si>
    <t>lepidlo gelové</t>
  </si>
  <si>
    <t>rychleschnoucí tuhé gelové lepidlo na papír, karton ,lepenku</t>
  </si>
  <si>
    <t>obálka plastová s drukem A4</t>
  </si>
  <si>
    <t xml:space="preserve">velmi kvalitní průhledný polypropylen
zavírání jedním drukem na kratší straně </t>
  </si>
  <si>
    <t>Samolepící etikety tabelační 100 x 36,1 - dvouřadé</t>
  </si>
  <si>
    <t>počet archů v balení 25, počet etiket v balení 400</t>
  </si>
  <si>
    <t>ANO</t>
  </si>
  <si>
    <t>FPR - I. Kučerová tel:37763 7561</t>
  </si>
  <si>
    <t xml:space="preserve"> Sady Pětatřicátníků 14,Plzeň</t>
  </si>
  <si>
    <t>Laminovací folie A5/ 125mic</t>
  </si>
  <si>
    <t xml:space="preserve">Laminovací folie A4/ 80mic </t>
  </si>
  <si>
    <t>Laminovací folie A4/125mic</t>
  </si>
  <si>
    <t xml:space="preserve">Laminovací folie A3/ 80mic </t>
  </si>
  <si>
    <t xml:space="preserve"> antistatické, průzračně čiré. 100 listů v balení. Kompatibilní s laminovačkou SKY A3 heavy duty office laminator</t>
  </si>
  <si>
    <t>Hana Jehlíková,         tel.: 377 634 148, jehlikov@rice.zcu.cz</t>
  </si>
  <si>
    <t>ZČU, budova RICE, Univerzitní 26, 30614 Plzeň</t>
  </si>
  <si>
    <t>Prosíme o informaci ohledně dodání min. 1 den předem.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</si>
  <si>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</si>
  <si>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</si>
  <si>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Pořadač archivní A4  - 7,5 cm, kapsa - zelený</t>
  </si>
  <si>
    <t>kartonový mramor, formát A4.</t>
  </si>
  <si>
    <t>Rozlišovač papírový ("jazyk") - mix 5 barev</t>
  </si>
  <si>
    <t>oddělování stránek v pořadačích všech typů,
rozměr 10,5x24 cm, 100 ks /balení.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</si>
  <si>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</si>
  <si>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</si>
  <si>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</si>
  <si>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</si>
  <si>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</si>
  <si>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speciálně profilované nasazovací lišty zajišťují trvalý
a pružný přítlak,  spojení 1-30listů, 50 ks v balení.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</si>
  <si>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</si>
  <si>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</si>
  <si>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</si>
  <si>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</si>
  <si>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páska 50mm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</si>
  <si>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</si>
  <si>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</si>
  <si>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tyčinka  min. 20g</t>
  </si>
  <si>
    <t>Vhodné na  papír, karton, nevysychá, neobsahuje rozpouštědla.</t>
  </si>
  <si>
    <t>univerzální lepiídlo, na papír, dřevovláknité materiály, kůži, dřevo a další savé materiály, neobsahuje rozpouštědla, ředitelné vodou.</t>
  </si>
  <si>
    <t>Tužka HB 2 s pryží</t>
  </si>
  <si>
    <t>klasická tužka s pryží, tvrdost HB.</t>
  </si>
  <si>
    <t>Tuhy do mikrotužky 0,5 HB,B</t>
  </si>
  <si>
    <t>min. 12 tuh v balení.</t>
  </si>
  <si>
    <t>Zvýrazňovač 1-4 mm, sada 4ks</t>
  </si>
  <si>
    <t>klínový hrot, šíře stopy 1-4 mm, ventilační uzávěr , vhodný i na faxový papír. 4 ks v balení.</t>
  </si>
  <si>
    <t>Tabule korková 60x100</t>
  </si>
  <si>
    <t xml:space="preserve">kvalitní hrubozrnný korek, dřevěný rám dřevo s opracovanými hranami, oboustranný korek - možnost  používat tabuli z obou stran, vrstvení korku 7 mm. 
Součástí je závěsný systém a připínáčky.     </t>
  </si>
  <si>
    <t>Čistič na bílé tabule</t>
  </si>
  <si>
    <t>čistič s rozprašovačem, rychlé a efektivní čištění bílých tabulí, odstraňuje popisovače, min. 250ml.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</si>
  <si>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</si>
  <si>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</si>
  <si>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Spojovače 24/6  </t>
  </si>
  <si>
    <t xml:space="preserve"> vysoce kvalitní pozinkované spojovače, min.1000 ks v balení.</t>
  </si>
  <si>
    <t>Spony aktové 50</t>
  </si>
  <si>
    <t>rozměr 50mm, pozinkované , lesklé, min. 75ks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</si>
  <si>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</si>
  <si>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</si>
  <si>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Křída bílá  </t>
  </si>
  <si>
    <t>sada bílých školních kříd, 100 ks v balení.</t>
  </si>
  <si>
    <t>Pryž v tužce, posuvná</t>
  </si>
  <si>
    <t>na grafitové tužky, plastové tělo.</t>
  </si>
  <si>
    <t>podušky-náhradní k samobarvícím razítkům</t>
  </si>
  <si>
    <t>originální náhradní polštářek pro samobarvicí razítka printy 48/10</t>
  </si>
  <si>
    <t>Martina Vichrová 777954737 nebo Radek Fiala 608023033</t>
  </si>
  <si>
    <r>
      <t xml:space="preserve">Hřbety 3mm - </t>
    </r>
    <r>
      <rPr>
        <sz val="11"/>
        <color rgb="FFFF0000"/>
        <rFont val="Calibri"/>
        <family val="2"/>
        <charset val="238"/>
      </rPr>
      <t xml:space="preserve"> - černá nebo tmavě modrá</t>
    </r>
  </si>
  <si>
    <t xml:space="preserve">Lepidlo disperzní 250 g 
</t>
  </si>
  <si>
    <t>Lepicí tyčinka  min. 40g</t>
  </si>
  <si>
    <t>Vhodné na papír, karton, nevysychá, neobsahuje rozpouštědla.</t>
  </si>
  <si>
    <t>Lepicí páska s odvíječem lepenky 19mm</t>
  </si>
  <si>
    <t>čirá páska, šíře 19 mm, návin min 30 m, odvíječ s kovovým nožem.</t>
  </si>
  <si>
    <t>Lepící páska do stolních odvíječů - náplň 19mm</t>
  </si>
  <si>
    <t>Transparentní lepicí páska vhodná do stolních odvíječů, šíře19 mm, návin min 30m.</t>
  </si>
  <si>
    <t>desky na termovazbu, A4, šířka 4 mm</t>
  </si>
  <si>
    <t>průhledné PVC desky; vpředu průhledná PVC deska, vzadu lesklý bílý karton; formát A4; šířka 4 mm; 1bal/100desek; např. desky O.THERMOLUX - http://www.opus.cz/o-thermolux-p-253</t>
  </si>
  <si>
    <t>desky na termovazbu, A4, šířka 6 mm</t>
  </si>
  <si>
    <t>průhledné PVC desky; vpředu průhledná PVC deska, vzadu lesklý bílý karton; formát A4; šířka 4 mm; 1bal/100desek</t>
  </si>
  <si>
    <t>desky na termovazbu, A4, šířka 8 mm</t>
  </si>
  <si>
    <t>desky na termovazbu, A4, šířka 12 mm</t>
  </si>
  <si>
    <t>samolepící kapsa na CD</t>
  </si>
  <si>
    <t xml:space="preserve">samolepící kapsa na CD, materiál PVC, čiré, hlaské, snadná aplikace, v tomto provedení: </t>
  </si>
  <si>
    <t>Copycentrum - H.Bláhová,       tel:377 63 1653</t>
  </si>
  <si>
    <t>Univerzitní 22, Plzeň</t>
  </si>
  <si>
    <t>Priloha_1_KS_technicka_specifikace_KP-024-2016</t>
  </si>
  <si>
    <r>
      <t>samolepící, 1 bal/ 50ks -</t>
    </r>
    <r>
      <rPr>
        <b/>
        <sz val="11"/>
        <color indexed="8"/>
        <rFont val="Calibri"/>
        <family val="2"/>
        <charset val="238"/>
      </rPr>
      <t xml:space="preserve">  bez loga ZČU</t>
    </r>
  </si>
  <si>
    <r>
      <t xml:space="preserve">samolepící, 1 bal/50ks  - </t>
    </r>
    <r>
      <rPr>
        <b/>
        <sz val="11"/>
        <color indexed="8"/>
        <rFont val="Calibri"/>
        <family val="2"/>
        <charset val="238"/>
      </rPr>
      <t xml:space="preserve"> bez loga ZČU</t>
    </r>
  </si>
  <si>
    <r>
      <t xml:space="preserve"> samolepící - </t>
    </r>
    <r>
      <rPr>
        <b/>
        <sz val="11"/>
        <color indexed="8"/>
        <rFont val="Calibri"/>
        <family val="2"/>
        <charset val="238"/>
      </rPr>
      <t xml:space="preserve"> bez loga ZČU</t>
    </r>
  </si>
  <si>
    <t>samostatná faktura</t>
  </si>
  <si>
    <t>Fakturace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</si>
  <si>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 </t>
    </r>
    <r>
      <rPr>
        <b/>
        <i/>
        <sz val="11"/>
        <rFont val="Calibri"/>
        <family val="2"/>
        <charset val="238"/>
        <scheme val="minor"/>
      </rPr>
      <t/>
    </r>
  </si>
  <si>
    <t xml:space="preserve">Název </t>
  </si>
  <si>
    <t xml:space="preserve">Měrná jednotka [MJ] </t>
  </si>
  <si>
    <t>Popis</t>
  </si>
  <si>
    <t xml:space="preserve">Financováno
 z projektových finančních prostředků </t>
  </si>
  <si>
    <t>Technická 8, Plzeň 
UN 624</t>
  </si>
  <si>
    <t>Požadavek Zadavatele:  Sloupec označený textem:</t>
  </si>
  <si>
    <t>Kancelářské potřeby - 024 - 2016 (KP 024-2016)</t>
  </si>
  <si>
    <t xml:space="preserve">POZNÁMKA </t>
  </si>
  <si>
    <r>
      <t xml:space="preserve">Uchazeč doplní do jednotlivých prázdných žlutě podbarvených buněk požadované hodnoty </t>
    </r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ednotkové ceny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</si>
  <si>
    <t>Inovace předmětu" Zdravotnické právo a legislativa /Právo a legislativa" pro kombinovanou formu studia - VS - 16 -018</t>
  </si>
  <si>
    <t>UCV - pí Edlová, Husova, (stěhuje se 
do Jungmanovy)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</si>
</sst>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AE7F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3" fillId="5" borderId="3" xfId="0" applyNumberFormat="1" applyFont="1" applyFill="1" applyBorder="1" applyAlignment="1" applyProtection="1">
      <alignment horizontal="center" vertical="center" textRotation="90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1" fillId="0" borderId="0" xfId="0" applyFont="1" applyFill="1" applyAlignment="1" applyProtection="1">
      <alignment horizontal="left" vertical="center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6" fillId="0" borderId="7" xfId="1" applyNumberFormat="1" applyFont="1" applyFill="1" applyBorder="1" applyAlignment="1" applyProtection="1">
      <alignment horizontal="left"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0" fontId="16" fillId="0" borderId="2" xfId="1" applyNumberFormat="1" applyFont="1" applyFill="1" applyBorder="1" applyAlignment="1" applyProtection="1">
      <alignment horizontal="left" vertical="center" wrapText="1"/>
    </xf>
    <xf numFmtId="0" fontId="16" fillId="0" borderId="10" xfId="1" applyFont="1" applyFill="1" applyBorder="1" applyAlignment="1" applyProtection="1">
      <alignment horizontal="left" vertical="center" wrapText="1"/>
    </xf>
    <xf numFmtId="0" fontId="16" fillId="0" borderId="10" xfId="1" applyNumberFormat="1" applyFont="1" applyFill="1" applyBorder="1" applyAlignment="1" applyProtection="1">
      <alignment horizontal="left" vertical="center" wrapText="1"/>
    </xf>
    <xf numFmtId="0" fontId="16" fillId="0" borderId="7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23" xfId="0" applyNumberFormat="1" applyFont="1" applyFill="1" applyBorder="1" applyAlignment="1" applyProtection="1">
      <alignment horizontal="center" vertical="center" wrapText="1"/>
    </xf>
    <xf numFmtId="164" fontId="5" fillId="0" borderId="23" xfId="0" applyNumberFormat="1" applyFont="1" applyFill="1" applyBorder="1" applyAlignment="1" applyProtection="1">
      <alignment horizontal="center" vertical="center"/>
    </xf>
    <xf numFmtId="49" fontId="3" fillId="5" borderId="3" xfId="0" applyNumberFormat="1" applyFont="1" applyFill="1" applyBorder="1" applyAlignment="1" applyProtection="1">
      <alignment horizontal="center" vertical="center" wrapText="1"/>
    </xf>
    <xf numFmtId="164" fontId="6" fillId="3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5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164" fontId="6" fillId="3" borderId="2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25" xfId="0" applyNumberFormat="1" applyBorder="1" applyAlignment="1" applyProtection="1">
      <alignment horizontal="right" vertical="center" indent="1"/>
    </xf>
    <xf numFmtId="164" fontId="6" fillId="3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0" fillId="0" borderId="30" xfId="0" applyNumberFormat="1" applyBorder="1" applyAlignment="1" applyProtection="1">
      <alignment horizontal="right" vertical="center" indent="1"/>
    </xf>
    <xf numFmtId="49" fontId="0" fillId="0" borderId="31" xfId="0" applyNumberForma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1" fontId="14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1" applyFont="1" applyFill="1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44" fontId="17" fillId="0" borderId="7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44" fontId="0" fillId="0" borderId="0" xfId="0" applyNumberFormat="1" applyProtection="1"/>
    <xf numFmtId="164" fontId="0" fillId="0" borderId="0" xfId="0" applyNumberFormat="1" applyProtection="1"/>
    <xf numFmtId="2" fontId="0" fillId="0" borderId="8" xfId="0" applyNumberForma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1" xfId="0" applyBorder="1" applyProtection="1"/>
    <xf numFmtId="2" fontId="0" fillId="0" borderId="9" xfId="0" applyNumberFormat="1" applyFill="1" applyBorder="1" applyAlignment="1" applyProtection="1">
      <alignment horizontal="center" vertical="center" wrapText="1"/>
    </xf>
    <xf numFmtId="1" fontId="14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 inden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7" xfId="0" applyNumberFormat="1" applyFill="1" applyBorder="1" applyAlignment="1" applyProtection="1">
      <alignment horizontal="left" vertical="center" wrapText="1"/>
    </xf>
    <xf numFmtId="3" fontId="14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2" xfId="0" applyNumberFormat="1" applyFill="1" applyBorder="1" applyAlignment="1" applyProtection="1">
      <alignment horizontal="left"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left" vertical="center" wrapText="1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44" fontId="17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horizontal="left" vertical="center" wrapText="1" inden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0" fillId="0" borderId="13" xfId="0" applyBorder="1" applyProtection="1"/>
    <xf numFmtId="0" fontId="2" fillId="0" borderId="10" xfId="0" applyNumberFormat="1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5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185056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1726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5762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5762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5762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1025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3585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7122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91440</xdr:colOff>
      <xdr:row>89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91440</xdr:colOff>
      <xdr:row>90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91440</xdr:colOff>
      <xdr:row>91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91440</xdr:colOff>
      <xdr:row>93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91440</xdr:colOff>
      <xdr:row>96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91440</xdr:colOff>
      <xdr:row>98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91440</xdr:colOff>
      <xdr:row>99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91440</xdr:colOff>
      <xdr:row>100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91440</xdr:colOff>
      <xdr:row>101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91440</xdr:colOff>
      <xdr:row>102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91440</xdr:colOff>
      <xdr:row>104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91440</xdr:colOff>
      <xdr:row>105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91440</xdr:colOff>
      <xdr:row>107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91440</xdr:colOff>
      <xdr:row>108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91440</xdr:colOff>
      <xdr:row>110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91440</xdr:colOff>
      <xdr:row>112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91440</xdr:colOff>
      <xdr:row>113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91440</xdr:colOff>
      <xdr:row>113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91440</xdr:colOff>
      <xdr:row>117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91440</xdr:colOff>
      <xdr:row>118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91440</xdr:colOff>
      <xdr:row>123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91440</xdr:colOff>
      <xdr:row>123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91440</xdr:colOff>
      <xdr:row>124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91440</xdr:colOff>
      <xdr:row>125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91440</xdr:colOff>
      <xdr:row>126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91440</xdr:colOff>
      <xdr:row>127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91440</xdr:colOff>
      <xdr:row>128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91440</xdr:colOff>
      <xdr:row>130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91440</xdr:colOff>
      <xdr:row>87</xdr:row>
      <xdr:rowOff>2430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3585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3585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90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6466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91440</xdr:colOff>
      <xdr:row>77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91440</xdr:colOff>
      <xdr:row>80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91440</xdr:colOff>
      <xdr:row>84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81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80</xdr:row>
      <xdr:rowOff>0</xdr:rowOff>
    </xdr:from>
    <xdr:to>
      <xdr:col>19</xdr:col>
      <xdr:colOff>190500</xdr:colOff>
      <xdr:row>80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7122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84</xdr:row>
      <xdr:rowOff>0</xdr:rowOff>
    </xdr:from>
    <xdr:to>
      <xdr:col>19</xdr:col>
      <xdr:colOff>190500</xdr:colOff>
      <xdr:row>85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85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3585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190500</xdr:colOff>
      <xdr:row>77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90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85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83</xdr:row>
      <xdr:rowOff>0</xdr:rowOff>
    </xdr:from>
    <xdr:to>
      <xdr:col>19</xdr:col>
      <xdr:colOff>190500</xdr:colOff>
      <xdr:row>84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111</xdr:row>
      <xdr:rowOff>0</xdr:rowOff>
    </xdr:from>
    <xdr:to>
      <xdr:col>19</xdr:col>
      <xdr:colOff>190500</xdr:colOff>
      <xdr:row>112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6465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6466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1680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91440</xdr:colOff>
      <xdr:row>89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91440</xdr:colOff>
      <xdr:row>90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91440</xdr:colOff>
      <xdr:row>92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91440</xdr:colOff>
      <xdr:row>93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91440</xdr:colOff>
      <xdr:row>94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91440</xdr:colOff>
      <xdr:row>95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91440</xdr:colOff>
      <xdr:row>96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91440</xdr:colOff>
      <xdr:row>97</xdr:row>
      <xdr:rowOff>3584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91440</xdr:colOff>
      <xdr:row>98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91440</xdr:colOff>
      <xdr:row>102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91440</xdr:colOff>
      <xdr:row>103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91440</xdr:colOff>
      <xdr:row>104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91440</xdr:colOff>
      <xdr:row>105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91440</xdr:colOff>
      <xdr:row>106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91440</xdr:colOff>
      <xdr:row>108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91440</xdr:colOff>
      <xdr:row>109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91440</xdr:colOff>
      <xdr:row>110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91440</xdr:colOff>
      <xdr:row>111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91440</xdr:colOff>
      <xdr:row>114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91440</xdr:colOff>
      <xdr:row>116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91440</xdr:colOff>
      <xdr:row>118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91440</xdr:colOff>
      <xdr:row>120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91440</xdr:colOff>
      <xdr:row>121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91440</xdr:colOff>
      <xdr:row>122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91440</xdr:colOff>
      <xdr:row>123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91440</xdr:colOff>
      <xdr:row>124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91440</xdr:colOff>
      <xdr:row>126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91440</xdr:colOff>
      <xdr:row>127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91440</xdr:colOff>
      <xdr:row>128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91440</xdr:colOff>
      <xdr:row>129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91440</xdr:colOff>
      <xdr:row>131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91440</xdr:colOff>
      <xdr:row>132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91440</xdr:colOff>
      <xdr:row>133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91440</xdr:colOff>
      <xdr:row>134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91440</xdr:colOff>
      <xdr:row>135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91440</xdr:colOff>
      <xdr:row>136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91440</xdr:colOff>
      <xdr:row>138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91440</xdr:colOff>
      <xdr:row>140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91440</xdr:colOff>
      <xdr:row>141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91440</xdr:colOff>
      <xdr:row>142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91440</xdr:colOff>
      <xdr:row>143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91440</xdr:colOff>
      <xdr:row>144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91440</xdr:colOff>
      <xdr:row>145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91440</xdr:colOff>
      <xdr:row>146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91440</xdr:colOff>
      <xdr:row>147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91440</xdr:colOff>
      <xdr:row>149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91440</xdr:colOff>
      <xdr:row>150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91440</xdr:colOff>
      <xdr:row>151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91440</xdr:colOff>
      <xdr:row>152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91440</xdr:colOff>
      <xdr:row>153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91440</xdr:colOff>
      <xdr:row>155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91440</xdr:colOff>
      <xdr:row>157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91440</xdr:colOff>
      <xdr:row>158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91440</xdr:colOff>
      <xdr:row>158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91440</xdr:colOff>
      <xdr:row>161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91440</xdr:colOff>
      <xdr:row>162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91440</xdr:colOff>
      <xdr:row>163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91440</xdr:colOff>
      <xdr:row>164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91440</xdr:colOff>
      <xdr:row>168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91440</xdr:colOff>
      <xdr:row>168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91440</xdr:colOff>
      <xdr:row>169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91440</xdr:colOff>
      <xdr:row>170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91440</xdr:colOff>
      <xdr:row>171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91440</xdr:colOff>
      <xdr:row>172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91440</xdr:colOff>
      <xdr:row>173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91440</xdr:colOff>
      <xdr:row>174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91440</xdr:colOff>
      <xdr:row>175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90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91440</xdr:colOff>
      <xdr:row>88</xdr:row>
      <xdr:rowOff>3584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91440</xdr:colOff>
      <xdr:row>119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98</xdr:row>
      <xdr:rowOff>0</xdr:rowOff>
    </xdr:from>
    <xdr:to>
      <xdr:col>19</xdr:col>
      <xdr:colOff>190500</xdr:colOff>
      <xdr:row>99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99</xdr:row>
      <xdr:rowOff>0</xdr:rowOff>
    </xdr:from>
    <xdr:to>
      <xdr:col>19</xdr:col>
      <xdr:colOff>190500</xdr:colOff>
      <xdr:row>100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1680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19</xdr:col>
      <xdr:colOff>190500</xdr:colOff>
      <xdr:row>91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190500</xdr:colOff>
      <xdr:row>101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190500</xdr:colOff>
      <xdr:row>107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190500</xdr:colOff>
      <xdr:row>113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114</xdr:row>
      <xdr:rowOff>0</xdr:rowOff>
    </xdr:from>
    <xdr:to>
      <xdr:col>19</xdr:col>
      <xdr:colOff>190500</xdr:colOff>
      <xdr:row>115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19</xdr:col>
      <xdr:colOff>190500</xdr:colOff>
      <xdr:row>117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124</xdr:row>
      <xdr:rowOff>0</xdr:rowOff>
    </xdr:from>
    <xdr:to>
      <xdr:col>19</xdr:col>
      <xdr:colOff>190500</xdr:colOff>
      <xdr:row>125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129</xdr:row>
      <xdr:rowOff>0</xdr:rowOff>
    </xdr:from>
    <xdr:to>
      <xdr:col>19</xdr:col>
      <xdr:colOff>190500</xdr:colOff>
      <xdr:row>130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136</xdr:row>
      <xdr:rowOff>0</xdr:rowOff>
    </xdr:from>
    <xdr:to>
      <xdr:col>19</xdr:col>
      <xdr:colOff>190500</xdr:colOff>
      <xdr:row>137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138</xdr:row>
      <xdr:rowOff>0</xdr:rowOff>
    </xdr:from>
    <xdr:to>
      <xdr:col>19</xdr:col>
      <xdr:colOff>190500</xdr:colOff>
      <xdr:row>139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147</xdr:row>
      <xdr:rowOff>0</xdr:rowOff>
    </xdr:from>
    <xdr:to>
      <xdr:col>19</xdr:col>
      <xdr:colOff>190500</xdr:colOff>
      <xdr:row>148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153</xdr:row>
      <xdr:rowOff>0</xdr:rowOff>
    </xdr:from>
    <xdr:to>
      <xdr:col>19</xdr:col>
      <xdr:colOff>190500</xdr:colOff>
      <xdr:row>154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155</xdr:row>
      <xdr:rowOff>0</xdr:rowOff>
    </xdr:from>
    <xdr:to>
      <xdr:col>19</xdr:col>
      <xdr:colOff>190500</xdr:colOff>
      <xdr:row>156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159</xdr:row>
      <xdr:rowOff>0</xdr:rowOff>
    </xdr:from>
    <xdr:to>
      <xdr:col>19</xdr:col>
      <xdr:colOff>190500</xdr:colOff>
      <xdr:row>160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166</xdr:row>
      <xdr:rowOff>0</xdr:rowOff>
    </xdr:from>
    <xdr:to>
      <xdr:col>19</xdr:col>
      <xdr:colOff>190500</xdr:colOff>
      <xdr:row>167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91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93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3584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88</xdr:row>
      <xdr:rowOff>0</xdr:rowOff>
    </xdr:from>
    <xdr:to>
      <xdr:col>19</xdr:col>
      <xdr:colOff>190500</xdr:colOff>
      <xdr:row>89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89</xdr:row>
      <xdr:rowOff>0</xdr:rowOff>
    </xdr:from>
    <xdr:to>
      <xdr:col>19</xdr:col>
      <xdr:colOff>190500</xdr:colOff>
      <xdr:row>90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91</xdr:row>
      <xdr:rowOff>0</xdr:rowOff>
    </xdr:from>
    <xdr:to>
      <xdr:col>19</xdr:col>
      <xdr:colOff>190500</xdr:colOff>
      <xdr:row>92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19</xdr:col>
      <xdr:colOff>190500</xdr:colOff>
      <xdr:row>93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190500</xdr:colOff>
      <xdr:row>94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94</xdr:row>
      <xdr:rowOff>0</xdr:rowOff>
    </xdr:from>
    <xdr:to>
      <xdr:col>19</xdr:col>
      <xdr:colOff>190500</xdr:colOff>
      <xdr:row>95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95</xdr:row>
      <xdr:rowOff>0</xdr:rowOff>
    </xdr:from>
    <xdr:to>
      <xdr:col>19</xdr:col>
      <xdr:colOff>190500</xdr:colOff>
      <xdr:row>96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96</xdr:row>
      <xdr:rowOff>0</xdr:rowOff>
    </xdr:from>
    <xdr:to>
      <xdr:col>19</xdr:col>
      <xdr:colOff>190500</xdr:colOff>
      <xdr:row>97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97</xdr:row>
      <xdr:rowOff>0</xdr:rowOff>
    </xdr:from>
    <xdr:to>
      <xdr:col>19</xdr:col>
      <xdr:colOff>190500</xdr:colOff>
      <xdr:row>98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101</xdr:row>
      <xdr:rowOff>0</xdr:rowOff>
    </xdr:from>
    <xdr:to>
      <xdr:col>19</xdr:col>
      <xdr:colOff>190500</xdr:colOff>
      <xdr:row>102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102</xdr:row>
      <xdr:rowOff>0</xdr:rowOff>
    </xdr:from>
    <xdr:to>
      <xdr:col>19</xdr:col>
      <xdr:colOff>190500</xdr:colOff>
      <xdr:row>103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103</xdr:row>
      <xdr:rowOff>0</xdr:rowOff>
    </xdr:from>
    <xdr:to>
      <xdr:col>19</xdr:col>
      <xdr:colOff>190500</xdr:colOff>
      <xdr:row>104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104</xdr:row>
      <xdr:rowOff>0</xdr:rowOff>
    </xdr:from>
    <xdr:to>
      <xdr:col>19</xdr:col>
      <xdr:colOff>190500</xdr:colOff>
      <xdr:row>105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105</xdr:row>
      <xdr:rowOff>0</xdr:rowOff>
    </xdr:from>
    <xdr:to>
      <xdr:col>19</xdr:col>
      <xdr:colOff>190500</xdr:colOff>
      <xdr:row>106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107</xdr:row>
      <xdr:rowOff>0</xdr:rowOff>
    </xdr:from>
    <xdr:to>
      <xdr:col>19</xdr:col>
      <xdr:colOff>190500</xdr:colOff>
      <xdr:row>108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108</xdr:row>
      <xdr:rowOff>0</xdr:rowOff>
    </xdr:from>
    <xdr:to>
      <xdr:col>19</xdr:col>
      <xdr:colOff>190500</xdr:colOff>
      <xdr:row>109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109</xdr:row>
      <xdr:rowOff>0</xdr:rowOff>
    </xdr:from>
    <xdr:to>
      <xdr:col>19</xdr:col>
      <xdr:colOff>190500</xdr:colOff>
      <xdr:row>110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110</xdr:row>
      <xdr:rowOff>0</xdr:rowOff>
    </xdr:from>
    <xdr:to>
      <xdr:col>19</xdr:col>
      <xdr:colOff>190500</xdr:colOff>
      <xdr:row>111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113</xdr:row>
      <xdr:rowOff>0</xdr:rowOff>
    </xdr:from>
    <xdr:to>
      <xdr:col>19</xdr:col>
      <xdr:colOff>190500</xdr:colOff>
      <xdr:row>114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115</xdr:row>
      <xdr:rowOff>0</xdr:rowOff>
    </xdr:from>
    <xdr:to>
      <xdr:col>19</xdr:col>
      <xdr:colOff>190500</xdr:colOff>
      <xdr:row>116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117</xdr:row>
      <xdr:rowOff>0</xdr:rowOff>
    </xdr:from>
    <xdr:to>
      <xdr:col>19</xdr:col>
      <xdr:colOff>190500</xdr:colOff>
      <xdr:row>118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19</xdr:col>
      <xdr:colOff>190500</xdr:colOff>
      <xdr:row>119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119</xdr:row>
      <xdr:rowOff>0</xdr:rowOff>
    </xdr:from>
    <xdr:to>
      <xdr:col>19</xdr:col>
      <xdr:colOff>190500</xdr:colOff>
      <xdr:row>120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120</xdr:row>
      <xdr:rowOff>0</xdr:rowOff>
    </xdr:from>
    <xdr:to>
      <xdr:col>19</xdr:col>
      <xdr:colOff>190500</xdr:colOff>
      <xdr:row>121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121</xdr:row>
      <xdr:rowOff>0</xdr:rowOff>
    </xdr:from>
    <xdr:to>
      <xdr:col>19</xdr:col>
      <xdr:colOff>190500</xdr:colOff>
      <xdr:row>122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122</xdr:row>
      <xdr:rowOff>0</xdr:rowOff>
    </xdr:from>
    <xdr:to>
      <xdr:col>19</xdr:col>
      <xdr:colOff>190500</xdr:colOff>
      <xdr:row>123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123</xdr:row>
      <xdr:rowOff>0</xdr:rowOff>
    </xdr:from>
    <xdr:to>
      <xdr:col>19</xdr:col>
      <xdr:colOff>190500</xdr:colOff>
      <xdr:row>124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125</xdr:row>
      <xdr:rowOff>0</xdr:rowOff>
    </xdr:from>
    <xdr:to>
      <xdr:col>19</xdr:col>
      <xdr:colOff>190500</xdr:colOff>
      <xdr:row>126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126</xdr:row>
      <xdr:rowOff>0</xdr:rowOff>
    </xdr:from>
    <xdr:to>
      <xdr:col>19</xdr:col>
      <xdr:colOff>190500</xdr:colOff>
      <xdr:row>127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190500</xdr:colOff>
      <xdr:row>128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190500</xdr:colOff>
      <xdr:row>129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130</xdr:row>
      <xdr:rowOff>0</xdr:rowOff>
    </xdr:from>
    <xdr:to>
      <xdr:col>19</xdr:col>
      <xdr:colOff>190500</xdr:colOff>
      <xdr:row>131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190500</xdr:colOff>
      <xdr:row>132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132</xdr:row>
      <xdr:rowOff>0</xdr:rowOff>
    </xdr:from>
    <xdr:to>
      <xdr:col>19</xdr:col>
      <xdr:colOff>190500</xdr:colOff>
      <xdr:row>133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133</xdr:row>
      <xdr:rowOff>0</xdr:rowOff>
    </xdr:from>
    <xdr:to>
      <xdr:col>19</xdr:col>
      <xdr:colOff>190500</xdr:colOff>
      <xdr:row>134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134</xdr:row>
      <xdr:rowOff>0</xdr:rowOff>
    </xdr:from>
    <xdr:to>
      <xdr:col>19</xdr:col>
      <xdr:colOff>190500</xdr:colOff>
      <xdr:row>135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135</xdr:row>
      <xdr:rowOff>0</xdr:rowOff>
    </xdr:from>
    <xdr:to>
      <xdr:col>19</xdr:col>
      <xdr:colOff>190500</xdr:colOff>
      <xdr:row>136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137</xdr:row>
      <xdr:rowOff>0</xdr:rowOff>
    </xdr:from>
    <xdr:to>
      <xdr:col>19</xdr:col>
      <xdr:colOff>190500</xdr:colOff>
      <xdr:row>138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139</xdr:row>
      <xdr:rowOff>0</xdr:rowOff>
    </xdr:from>
    <xdr:to>
      <xdr:col>19</xdr:col>
      <xdr:colOff>190500</xdr:colOff>
      <xdr:row>140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140</xdr:row>
      <xdr:rowOff>0</xdr:rowOff>
    </xdr:from>
    <xdr:to>
      <xdr:col>19</xdr:col>
      <xdr:colOff>190500</xdr:colOff>
      <xdr:row>141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190500</xdr:colOff>
      <xdr:row>142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19</xdr:col>
      <xdr:colOff>190500</xdr:colOff>
      <xdr:row>143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143</xdr:row>
      <xdr:rowOff>0</xdr:rowOff>
    </xdr:from>
    <xdr:to>
      <xdr:col>19</xdr:col>
      <xdr:colOff>190500</xdr:colOff>
      <xdr:row>144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19</xdr:col>
      <xdr:colOff>190500</xdr:colOff>
      <xdr:row>145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145</xdr:row>
      <xdr:rowOff>0</xdr:rowOff>
    </xdr:from>
    <xdr:to>
      <xdr:col>19</xdr:col>
      <xdr:colOff>190500</xdr:colOff>
      <xdr:row>146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146</xdr:row>
      <xdr:rowOff>0</xdr:rowOff>
    </xdr:from>
    <xdr:to>
      <xdr:col>19</xdr:col>
      <xdr:colOff>190500</xdr:colOff>
      <xdr:row>147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190500</xdr:colOff>
      <xdr:row>149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149</xdr:row>
      <xdr:rowOff>0</xdr:rowOff>
    </xdr:from>
    <xdr:to>
      <xdr:col>19</xdr:col>
      <xdr:colOff>190500</xdr:colOff>
      <xdr:row>150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150</xdr:row>
      <xdr:rowOff>0</xdr:rowOff>
    </xdr:from>
    <xdr:to>
      <xdr:col>19</xdr:col>
      <xdr:colOff>190500</xdr:colOff>
      <xdr:row>151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151</xdr:row>
      <xdr:rowOff>0</xdr:rowOff>
    </xdr:from>
    <xdr:to>
      <xdr:col>19</xdr:col>
      <xdr:colOff>190500</xdr:colOff>
      <xdr:row>152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152</xdr:row>
      <xdr:rowOff>0</xdr:rowOff>
    </xdr:from>
    <xdr:to>
      <xdr:col>19</xdr:col>
      <xdr:colOff>190500</xdr:colOff>
      <xdr:row>153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154</xdr:row>
      <xdr:rowOff>0</xdr:rowOff>
    </xdr:from>
    <xdr:to>
      <xdr:col>19</xdr:col>
      <xdr:colOff>190500</xdr:colOff>
      <xdr:row>155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156</xdr:row>
      <xdr:rowOff>0</xdr:rowOff>
    </xdr:from>
    <xdr:to>
      <xdr:col>19</xdr:col>
      <xdr:colOff>190500</xdr:colOff>
      <xdr:row>157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157</xdr:row>
      <xdr:rowOff>0</xdr:rowOff>
    </xdr:from>
    <xdr:to>
      <xdr:col>19</xdr:col>
      <xdr:colOff>190500</xdr:colOff>
      <xdr:row>158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160</xdr:row>
      <xdr:rowOff>0</xdr:rowOff>
    </xdr:from>
    <xdr:to>
      <xdr:col>19</xdr:col>
      <xdr:colOff>190500</xdr:colOff>
      <xdr:row>161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190500</xdr:colOff>
      <xdr:row>162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162</xdr:row>
      <xdr:rowOff>0</xdr:rowOff>
    </xdr:from>
    <xdr:to>
      <xdr:col>19</xdr:col>
      <xdr:colOff>190500</xdr:colOff>
      <xdr:row>163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163</xdr:row>
      <xdr:rowOff>0</xdr:rowOff>
    </xdr:from>
    <xdr:to>
      <xdr:col>19</xdr:col>
      <xdr:colOff>190500</xdr:colOff>
      <xdr:row>164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19</xdr:col>
      <xdr:colOff>190500</xdr:colOff>
      <xdr:row>168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19</xdr:col>
      <xdr:colOff>190500</xdr:colOff>
      <xdr:row>169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172</xdr:row>
      <xdr:rowOff>0</xdr:rowOff>
    </xdr:from>
    <xdr:to>
      <xdr:col>19</xdr:col>
      <xdr:colOff>190500</xdr:colOff>
      <xdr:row>173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174</xdr:row>
      <xdr:rowOff>0</xdr:rowOff>
    </xdr:from>
    <xdr:to>
      <xdr:col>19</xdr:col>
      <xdr:colOff>190500</xdr:colOff>
      <xdr:row>175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90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89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87</xdr:row>
      <xdr:rowOff>0</xdr:rowOff>
    </xdr:from>
    <xdr:to>
      <xdr:col>19</xdr:col>
      <xdr:colOff>190500</xdr:colOff>
      <xdr:row>88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87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87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87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87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87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87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78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91440</xdr:colOff>
      <xdr:row>82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91440</xdr:colOff>
      <xdr:row>86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195543</xdr:colOff>
      <xdr:row>80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83</xdr:row>
      <xdr:rowOff>103142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78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82</xdr:row>
      <xdr:rowOff>0</xdr:rowOff>
    </xdr:from>
    <xdr:to>
      <xdr:col>19</xdr:col>
      <xdr:colOff>190500</xdr:colOff>
      <xdr:row>82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86</xdr:row>
      <xdr:rowOff>0</xdr:rowOff>
    </xdr:from>
    <xdr:to>
      <xdr:col>19</xdr:col>
      <xdr:colOff>190500</xdr:colOff>
      <xdr:row>87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80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87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85</xdr:row>
      <xdr:rowOff>0</xdr:rowOff>
    </xdr:from>
    <xdr:to>
      <xdr:col>19</xdr:col>
      <xdr:colOff>190500</xdr:colOff>
      <xdr:row>86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80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79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81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3</xdr:row>
      <xdr:rowOff>0</xdr:rowOff>
    </xdr:from>
    <xdr:to>
      <xdr:col>19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616323</xdr:colOff>
      <xdr:row>75</xdr:row>
      <xdr:rowOff>836616</xdr:rowOff>
    </xdr:from>
    <xdr:to>
      <xdr:col>5</xdr:col>
      <xdr:colOff>2409128</xdr:colOff>
      <xdr:row>75</xdr:row>
      <xdr:rowOff>2566147</xdr:rowOff>
    </xdr:to>
    <xdr:pic>
      <xdr:nvPicPr>
        <xdr:cNvPr id="3342" name="Obrázek 3341" descr="http://www.inpap.eu/fotocache/small/12207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558" y="46433351"/>
          <a:ext cx="1792805" cy="1729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0</xdr:colOff>
      <xdr:row>0</xdr:row>
      <xdr:rowOff>0</xdr:rowOff>
    </xdr:from>
    <xdr:ext cx="190500" cy="242080"/>
    <xdr:pic>
      <xdr:nvPicPr>
        <xdr:cNvPr id="33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67320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5743"/>
    <xdr:pic>
      <xdr:nvPicPr>
        <xdr:cNvPr id="3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67320" y="0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3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1480" y="0"/>
          <a:ext cx="190500" cy="24208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9"/>
  <sheetViews>
    <sheetView showGridLines="0" tabSelected="1" zoomScaleNormal="100" workbookViewId="0">
      <selection activeCell="P7" sqref="P7:P10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42.88671875" style="2" customWidth="1"/>
    <col min="4" max="4" width="9.6640625" style="3" customWidth="1"/>
    <col min="5" max="5" width="9" style="4" customWidth="1"/>
    <col min="6" max="6" width="40.6640625" style="2" customWidth="1"/>
    <col min="7" max="7" width="14.88671875" style="2" customWidth="1"/>
    <col min="8" max="8" width="17.21875" style="2" customWidth="1"/>
    <col min="9" max="9" width="30.88671875" style="1" customWidth="1"/>
    <col min="10" max="10" width="18.5546875" style="1" customWidth="1"/>
    <col min="11" max="11" width="22.109375" style="2" customWidth="1"/>
    <col min="12" max="13" width="22.109375" style="2" hidden="1" customWidth="1"/>
    <col min="14" max="14" width="19.88671875" style="2" hidden="1" customWidth="1"/>
    <col min="15" max="15" width="20.88671875" style="1" customWidth="1"/>
    <col min="16" max="16" width="18.44140625" style="1" customWidth="1"/>
    <col min="17" max="17" width="21" style="1" customWidth="1"/>
    <col min="18" max="18" width="14.21875" style="1" customWidth="1"/>
    <col min="19" max="19" width="20.44140625" style="1" customWidth="1"/>
    <col min="20" max="20" width="16.88671875" style="1" customWidth="1"/>
    <col min="21" max="21" width="13.109375" style="1" customWidth="1"/>
    <col min="22" max="22" width="20" style="1" customWidth="1"/>
    <col min="23" max="16384" width="8.88671875" style="1"/>
  </cols>
  <sheetData>
    <row r="1" spans="1:22" ht="24.6" customHeight="1" x14ac:dyDescent="0.3">
      <c r="B1" s="8" t="s">
        <v>160</v>
      </c>
      <c r="C1" s="8"/>
      <c r="Q1" s="37" t="s">
        <v>147</v>
      </c>
      <c r="R1" s="37"/>
      <c r="S1" s="37"/>
    </row>
    <row r="2" spans="1:22" ht="18.75" customHeight="1" x14ac:dyDescent="0.3">
      <c r="C2" s="32"/>
      <c r="D2" s="8"/>
      <c r="E2" s="11"/>
      <c r="G2" s="1"/>
      <c r="H2" s="13"/>
      <c r="K2" s="63"/>
      <c r="L2" s="64"/>
      <c r="M2" s="64"/>
      <c r="N2" s="64"/>
      <c r="O2" s="64"/>
      <c r="P2" s="63"/>
      <c r="Q2" s="63"/>
      <c r="R2" s="7"/>
      <c r="S2" s="65"/>
    </row>
    <row r="3" spans="1:22" ht="19.95" customHeight="1" x14ac:dyDescent="0.3">
      <c r="B3" s="33" t="s">
        <v>159</v>
      </c>
      <c r="C3" s="34"/>
      <c r="D3" s="35" t="s">
        <v>2</v>
      </c>
      <c r="E3" s="36"/>
      <c r="F3" s="61" t="s">
        <v>162</v>
      </c>
      <c r="G3" s="62"/>
      <c r="H3" s="62"/>
      <c r="I3" s="62"/>
      <c r="J3" s="62"/>
      <c r="K3" s="62"/>
      <c r="L3" s="62"/>
      <c r="M3" s="62"/>
      <c r="N3" s="62"/>
      <c r="O3" s="62"/>
      <c r="P3" s="63"/>
      <c r="Q3" s="63"/>
    </row>
    <row r="4" spans="1:22" ht="19.95" customHeight="1" thickBot="1" x14ac:dyDescent="0.35">
      <c r="C4" s="32"/>
      <c r="D4" s="8"/>
      <c r="E4" s="11"/>
      <c r="F4" s="66"/>
      <c r="G4" s="63"/>
      <c r="H4" s="63"/>
      <c r="I4" s="63"/>
      <c r="J4" s="63"/>
      <c r="K4" s="63"/>
      <c r="O4" s="2"/>
      <c r="P4" s="63"/>
      <c r="Q4" s="63"/>
    </row>
    <row r="5" spans="1:22" ht="42.75" customHeight="1" thickBot="1" x14ac:dyDescent="0.35">
      <c r="B5" s="9"/>
      <c r="C5" s="10"/>
      <c r="L5" s="12"/>
      <c r="M5" s="12"/>
      <c r="N5" s="6"/>
      <c r="P5" s="5" t="s">
        <v>2</v>
      </c>
    </row>
    <row r="6" spans="1:22" ht="94.5" customHeight="1" thickTop="1" thickBot="1" x14ac:dyDescent="0.35">
      <c r="B6" s="29" t="s">
        <v>1</v>
      </c>
      <c r="C6" s="28" t="s">
        <v>154</v>
      </c>
      <c r="D6" s="28" t="s">
        <v>0</v>
      </c>
      <c r="E6" s="28" t="s">
        <v>155</v>
      </c>
      <c r="F6" s="28" t="s">
        <v>156</v>
      </c>
      <c r="G6" s="28" t="s">
        <v>152</v>
      </c>
      <c r="H6" s="28" t="s">
        <v>157</v>
      </c>
      <c r="I6" s="28" t="s">
        <v>153</v>
      </c>
      <c r="J6" s="30" t="s">
        <v>8</v>
      </c>
      <c r="K6" s="28" t="s">
        <v>9</v>
      </c>
      <c r="L6" s="28" t="s">
        <v>16</v>
      </c>
      <c r="M6" s="28" t="s">
        <v>10</v>
      </c>
      <c r="N6" s="28" t="s">
        <v>11</v>
      </c>
      <c r="O6" s="28" t="s">
        <v>12</v>
      </c>
      <c r="P6" s="24" t="s">
        <v>13</v>
      </c>
      <c r="Q6" s="30" t="s">
        <v>14</v>
      </c>
      <c r="R6" s="30" t="s">
        <v>15</v>
      </c>
      <c r="S6" s="46" t="s">
        <v>161</v>
      </c>
    </row>
    <row r="7" spans="1:22" ht="89.25" customHeight="1" thickTop="1" x14ac:dyDescent="0.3">
      <c r="A7" s="67"/>
      <c r="B7" s="68">
        <v>1</v>
      </c>
      <c r="C7" s="69" t="s">
        <v>17</v>
      </c>
      <c r="D7" s="70">
        <v>10</v>
      </c>
      <c r="E7" s="71" t="s">
        <v>18</v>
      </c>
      <c r="F7" s="38" t="s">
        <v>19</v>
      </c>
      <c r="G7" s="72" t="s">
        <v>151</v>
      </c>
      <c r="H7" s="72"/>
      <c r="I7" s="73"/>
      <c r="J7" s="73" t="s">
        <v>24</v>
      </c>
      <c r="K7" s="73" t="s">
        <v>25</v>
      </c>
      <c r="L7" s="21">
        <f>D7*N7</f>
        <v>330</v>
      </c>
      <c r="M7" s="21">
        <f>D7*O7</f>
        <v>363.00000000000006</v>
      </c>
      <c r="N7" s="74">
        <v>33</v>
      </c>
      <c r="O7" s="21">
        <f>N7*1.1</f>
        <v>36.300000000000004</v>
      </c>
      <c r="P7" s="50"/>
      <c r="Q7" s="51">
        <f>D7*P7</f>
        <v>0</v>
      </c>
      <c r="R7" s="52" t="str">
        <f t="shared" ref="R7:R9" si="0">IF(ISNUMBER(P7), IF(P7&gt;O7,"NEVYHOVUJE","VYHOVUJE")," ")</f>
        <v xml:space="preserve"> </v>
      </c>
      <c r="S7" s="75" t="s">
        <v>164</v>
      </c>
      <c r="U7" s="76"/>
      <c r="V7" s="77"/>
    </row>
    <row r="8" spans="1:22" ht="78" customHeight="1" x14ac:dyDescent="0.3">
      <c r="B8" s="78">
        <v>2</v>
      </c>
      <c r="C8" s="39" t="s">
        <v>20</v>
      </c>
      <c r="D8" s="79">
        <v>6</v>
      </c>
      <c r="E8" s="80" t="s">
        <v>18</v>
      </c>
      <c r="F8" s="40" t="s">
        <v>21</v>
      </c>
      <c r="G8" s="81"/>
      <c r="H8" s="81"/>
      <c r="I8" s="82"/>
      <c r="J8" s="82"/>
      <c r="K8" s="82"/>
      <c r="L8" s="22">
        <f>D8*N8</f>
        <v>480</v>
      </c>
      <c r="M8" s="22">
        <f>D8*O8</f>
        <v>528</v>
      </c>
      <c r="N8" s="83">
        <v>80</v>
      </c>
      <c r="O8" s="22">
        <f>N8*1.1</f>
        <v>88</v>
      </c>
      <c r="P8" s="50"/>
      <c r="Q8" s="51">
        <f>D8*P8</f>
        <v>0</v>
      </c>
      <c r="R8" s="52" t="str">
        <f t="shared" si="0"/>
        <v xml:space="preserve"> </v>
      </c>
      <c r="S8" s="84"/>
      <c r="U8" s="76"/>
      <c r="V8" s="77"/>
    </row>
    <row r="9" spans="1:22" ht="54.75" customHeight="1" thickBot="1" x14ac:dyDescent="0.35">
      <c r="A9" s="85"/>
      <c r="B9" s="86">
        <v>3</v>
      </c>
      <c r="C9" s="41" t="s">
        <v>22</v>
      </c>
      <c r="D9" s="87">
        <v>8</v>
      </c>
      <c r="E9" s="88" t="s">
        <v>18</v>
      </c>
      <c r="F9" s="42" t="s">
        <v>23</v>
      </c>
      <c r="G9" s="89"/>
      <c r="H9" s="89"/>
      <c r="I9" s="90"/>
      <c r="J9" s="90"/>
      <c r="K9" s="90"/>
      <c r="L9" s="23">
        <f>D9*N9</f>
        <v>144</v>
      </c>
      <c r="M9" s="23">
        <f>D9*O9</f>
        <v>158.4</v>
      </c>
      <c r="N9" s="91">
        <v>18</v>
      </c>
      <c r="O9" s="23">
        <f t="shared" ref="O9:P18" si="1">N9*1.1</f>
        <v>19.8</v>
      </c>
      <c r="P9" s="57"/>
      <c r="Q9" s="58">
        <f>D9*P9</f>
        <v>0</v>
      </c>
      <c r="R9" s="59" t="str">
        <f t="shared" si="0"/>
        <v xml:space="preserve"> </v>
      </c>
      <c r="S9" s="92"/>
      <c r="U9" s="76"/>
      <c r="V9" s="77"/>
    </row>
    <row r="10" spans="1:22" ht="60.75" customHeight="1" thickTop="1" x14ac:dyDescent="0.3">
      <c r="A10" s="93"/>
      <c r="B10" s="68">
        <v>4</v>
      </c>
      <c r="C10" s="43" t="s">
        <v>26</v>
      </c>
      <c r="D10" s="70">
        <v>5</v>
      </c>
      <c r="E10" s="71" t="s">
        <v>27</v>
      </c>
      <c r="F10" s="38" t="s">
        <v>28</v>
      </c>
      <c r="G10" s="72" t="s">
        <v>151</v>
      </c>
      <c r="H10" s="72"/>
      <c r="I10" s="73"/>
      <c r="J10" s="73" t="s">
        <v>47</v>
      </c>
      <c r="K10" s="73" t="s">
        <v>48</v>
      </c>
      <c r="L10" s="21">
        <f>D10*N10</f>
        <v>300</v>
      </c>
      <c r="M10" s="21">
        <f>D10*O10</f>
        <v>330</v>
      </c>
      <c r="N10" s="94">
        <v>60</v>
      </c>
      <c r="O10" s="21">
        <f t="shared" si="1"/>
        <v>66</v>
      </c>
      <c r="P10" s="50"/>
      <c r="Q10" s="51">
        <f>D10*P10</f>
        <v>0</v>
      </c>
      <c r="R10" s="52" t="str">
        <f t="shared" ref="R10" si="2">IF(ISNUMBER(P10), IF(P10&gt;O10,"NEVYHOVUJE","VYHOVUJE")," ")</f>
        <v xml:space="preserve"> </v>
      </c>
      <c r="S10" s="95"/>
      <c r="U10" s="76"/>
      <c r="V10" s="77"/>
    </row>
    <row r="11" spans="1:22" ht="28.8" x14ac:dyDescent="0.3">
      <c r="B11" s="78">
        <v>5</v>
      </c>
      <c r="C11" s="39" t="s">
        <v>29</v>
      </c>
      <c r="D11" s="79">
        <v>10</v>
      </c>
      <c r="E11" s="80" t="s">
        <v>27</v>
      </c>
      <c r="F11" s="40" t="s">
        <v>30</v>
      </c>
      <c r="G11" s="81"/>
      <c r="H11" s="81"/>
      <c r="I11" s="82"/>
      <c r="J11" s="82"/>
      <c r="K11" s="82"/>
      <c r="L11" s="22">
        <f>D11*N11</f>
        <v>370</v>
      </c>
      <c r="M11" s="22">
        <f>D11*O11</f>
        <v>407</v>
      </c>
      <c r="N11" s="83">
        <v>37</v>
      </c>
      <c r="O11" s="22">
        <f t="shared" si="1"/>
        <v>40.700000000000003</v>
      </c>
      <c r="P11" s="50"/>
      <c r="Q11" s="51">
        <f>D11*P11</f>
        <v>0</v>
      </c>
      <c r="R11" s="52" t="str">
        <f t="shared" ref="R8:R76" si="3">IF(ISNUMBER(P11), IF(P11&gt;O11,"NEVYHOVUJE","VYHOVUJE")," ")</f>
        <v xml:space="preserve"> </v>
      </c>
      <c r="S11" s="96"/>
      <c r="U11" s="76"/>
      <c r="V11" s="77"/>
    </row>
    <row r="12" spans="1:22" ht="151.5" customHeight="1" x14ac:dyDescent="0.3">
      <c r="B12" s="78">
        <v>6</v>
      </c>
      <c r="C12" s="39" t="s">
        <v>31</v>
      </c>
      <c r="D12" s="79">
        <v>5</v>
      </c>
      <c r="E12" s="80" t="s">
        <v>27</v>
      </c>
      <c r="F12" s="40" t="s">
        <v>32</v>
      </c>
      <c r="G12" s="81"/>
      <c r="H12" s="81"/>
      <c r="I12" s="82"/>
      <c r="J12" s="82"/>
      <c r="K12" s="82"/>
      <c r="L12" s="22">
        <f>D12*N12</f>
        <v>775</v>
      </c>
      <c r="M12" s="22">
        <f>D12*O12</f>
        <v>852.5</v>
      </c>
      <c r="N12" s="83">
        <v>155</v>
      </c>
      <c r="O12" s="22">
        <f t="shared" si="1"/>
        <v>170.5</v>
      </c>
      <c r="P12" s="53"/>
      <c r="Q12" s="54">
        <f>D12*P12</f>
        <v>0</v>
      </c>
      <c r="R12" s="55" t="str">
        <f t="shared" si="3"/>
        <v xml:space="preserve"> </v>
      </c>
      <c r="S12" s="96"/>
      <c r="U12" s="76"/>
      <c r="V12" s="77"/>
    </row>
    <row r="13" spans="1:22" ht="176.25" customHeight="1" x14ac:dyDescent="0.3">
      <c r="B13" s="78">
        <v>7</v>
      </c>
      <c r="C13" s="39" t="s">
        <v>33</v>
      </c>
      <c r="D13" s="79">
        <v>10</v>
      </c>
      <c r="E13" s="80" t="s">
        <v>27</v>
      </c>
      <c r="F13" s="40" t="s">
        <v>34</v>
      </c>
      <c r="G13" s="81"/>
      <c r="H13" s="81"/>
      <c r="I13" s="82"/>
      <c r="J13" s="82"/>
      <c r="K13" s="82"/>
      <c r="L13" s="22">
        <f>D13*N13</f>
        <v>850</v>
      </c>
      <c r="M13" s="22">
        <f>D13*O13</f>
        <v>935.00000000000011</v>
      </c>
      <c r="N13" s="83">
        <v>85</v>
      </c>
      <c r="O13" s="22">
        <f t="shared" si="1"/>
        <v>93.500000000000014</v>
      </c>
      <c r="P13" s="53"/>
      <c r="Q13" s="54">
        <f>D13*P13</f>
        <v>0</v>
      </c>
      <c r="R13" s="55" t="str">
        <f t="shared" si="3"/>
        <v xml:space="preserve"> </v>
      </c>
      <c r="S13" s="96"/>
      <c r="U13" s="76"/>
      <c r="V13" s="77"/>
    </row>
    <row r="14" spans="1:22" ht="43.2" x14ac:dyDescent="0.3">
      <c r="B14" s="78">
        <v>8</v>
      </c>
      <c r="C14" s="39" t="s">
        <v>35</v>
      </c>
      <c r="D14" s="79">
        <v>5</v>
      </c>
      <c r="E14" s="80" t="s">
        <v>36</v>
      </c>
      <c r="F14" s="40" t="s">
        <v>37</v>
      </c>
      <c r="G14" s="81"/>
      <c r="H14" s="81"/>
      <c r="I14" s="82"/>
      <c r="J14" s="82"/>
      <c r="K14" s="82"/>
      <c r="L14" s="22">
        <f>D14*N14</f>
        <v>47.5</v>
      </c>
      <c r="M14" s="22">
        <f>D14*O14</f>
        <v>52.250000000000007</v>
      </c>
      <c r="N14" s="83">
        <v>9.5</v>
      </c>
      <c r="O14" s="22">
        <f t="shared" si="1"/>
        <v>10.450000000000001</v>
      </c>
      <c r="P14" s="50"/>
      <c r="Q14" s="51">
        <f t="shared" ref="Q14:Q76" si="4">D14*P14</f>
        <v>0</v>
      </c>
      <c r="R14" s="52" t="str">
        <f t="shared" ref="R14:R76" si="5">IF(ISNUMBER(P14), IF(P14&gt;O14,"NEVYHOVUJE","VYHOVUJE")," ")</f>
        <v xml:space="preserve"> </v>
      </c>
      <c r="S14" s="96"/>
      <c r="U14" s="76"/>
      <c r="V14" s="77"/>
    </row>
    <row r="15" spans="1:22" ht="70.5" customHeight="1" x14ac:dyDescent="0.3">
      <c r="B15" s="78">
        <v>9</v>
      </c>
      <c r="C15" s="39" t="s">
        <v>38</v>
      </c>
      <c r="D15" s="79">
        <v>15</v>
      </c>
      <c r="E15" s="80" t="s">
        <v>39</v>
      </c>
      <c r="F15" s="40" t="s">
        <v>40</v>
      </c>
      <c r="G15" s="81"/>
      <c r="H15" s="81"/>
      <c r="I15" s="82"/>
      <c r="J15" s="82"/>
      <c r="K15" s="82"/>
      <c r="L15" s="22">
        <f>D15*N15</f>
        <v>570</v>
      </c>
      <c r="M15" s="22">
        <f>D15*O15</f>
        <v>627.00000000000011</v>
      </c>
      <c r="N15" s="83">
        <v>38</v>
      </c>
      <c r="O15" s="22">
        <f t="shared" si="1"/>
        <v>41.800000000000004</v>
      </c>
      <c r="P15" s="53"/>
      <c r="Q15" s="54">
        <f t="shared" si="4"/>
        <v>0</v>
      </c>
      <c r="R15" s="55" t="str">
        <f t="shared" si="5"/>
        <v xml:space="preserve"> </v>
      </c>
      <c r="S15" s="96"/>
      <c r="U15" s="76"/>
      <c r="V15" s="77"/>
    </row>
    <row r="16" spans="1:22" ht="43.2" x14ac:dyDescent="0.3">
      <c r="B16" s="78">
        <v>10</v>
      </c>
      <c r="C16" s="39" t="s">
        <v>41</v>
      </c>
      <c r="D16" s="79">
        <v>5</v>
      </c>
      <c r="E16" s="80" t="s">
        <v>18</v>
      </c>
      <c r="F16" s="40" t="s">
        <v>42</v>
      </c>
      <c r="G16" s="81"/>
      <c r="H16" s="81"/>
      <c r="I16" s="82"/>
      <c r="J16" s="82"/>
      <c r="K16" s="82"/>
      <c r="L16" s="22">
        <f>D16*N16</f>
        <v>45</v>
      </c>
      <c r="M16" s="22">
        <f>D16*O16</f>
        <v>49.5</v>
      </c>
      <c r="N16" s="83">
        <v>9</v>
      </c>
      <c r="O16" s="22">
        <f t="shared" si="1"/>
        <v>9.9</v>
      </c>
      <c r="P16" s="53"/>
      <c r="Q16" s="54">
        <f t="shared" si="4"/>
        <v>0</v>
      </c>
      <c r="R16" s="55" t="str">
        <f t="shared" si="5"/>
        <v xml:space="preserve"> </v>
      </c>
      <c r="S16" s="96"/>
      <c r="U16" s="76"/>
      <c r="V16" s="77"/>
    </row>
    <row r="17" spans="1:22" ht="57.6" x14ac:dyDescent="0.3">
      <c r="B17" s="78">
        <v>11</v>
      </c>
      <c r="C17" s="39" t="s">
        <v>43</v>
      </c>
      <c r="D17" s="79">
        <v>15</v>
      </c>
      <c r="E17" s="80" t="s">
        <v>39</v>
      </c>
      <c r="F17" s="40" t="s">
        <v>44</v>
      </c>
      <c r="G17" s="81"/>
      <c r="H17" s="81"/>
      <c r="I17" s="82"/>
      <c r="J17" s="82"/>
      <c r="K17" s="82"/>
      <c r="L17" s="22">
        <f>D17*N17</f>
        <v>525</v>
      </c>
      <c r="M17" s="22">
        <f>D17*O17</f>
        <v>577.5</v>
      </c>
      <c r="N17" s="83">
        <v>35</v>
      </c>
      <c r="O17" s="22">
        <f t="shared" si="1"/>
        <v>38.5</v>
      </c>
      <c r="P17" s="50"/>
      <c r="Q17" s="51">
        <f t="shared" si="4"/>
        <v>0</v>
      </c>
      <c r="R17" s="52" t="str">
        <f t="shared" si="5"/>
        <v xml:space="preserve"> </v>
      </c>
      <c r="S17" s="96"/>
      <c r="U17" s="76"/>
      <c r="V17" s="77"/>
    </row>
    <row r="18" spans="1:22" ht="43.8" thickBot="1" x14ac:dyDescent="0.35">
      <c r="A18" s="85"/>
      <c r="B18" s="86">
        <v>12</v>
      </c>
      <c r="C18" s="41" t="s">
        <v>45</v>
      </c>
      <c r="D18" s="87">
        <v>15</v>
      </c>
      <c r="E18" s="88" t="s">
        <v>39</v>
      </c>
      <c r="F18" s="42" t="s">
        <v>46</v>
      </c>
      <c r="G18" s="89"/>
      <c r="H18" s="89"/>
      <c r="I18" s="90"/>
      <c r="J18" s="90"/>
      <c r="K18" s="90"/>
      <c r="L18" s="23">
        <f>D18*N18</f>
        <v>690</v>
      </c>
      <c r="M18" s="23">
        <f>D18*O18</f>
        <v>759</v>
      </c>
      <c r="N18" s="91">
        <v>46</v>
      </c>
      <c r="O18" s="23">
        <f t="shared" si="1"/>
        <v>50.6</v>
      </c>
      <c r="P18" s="57"/>
      <c r="Q18" s="58">
        <f t="shared" si="4"/>
        <v>0</v>
      </c>
      <c r="R18" s="59" t="str">
        <f t="shared" si="5"/>
        <v xml:space="preserve"> </v>
      </c>
      <c r="S18" s="97"/>
      <c r="U18" s="76"/>
      <c r="V18" s="77"/>
    </row>
    <row r="19" spans="1:22" ht="60.75" customHeight="1" thickTop="1" x14ac:dyDescent="0.3">
      <c r="A19" s="93"/>
      <c r="B19" s="68">
        <v>13</v>
      </c>
      <c r="C19" s="43" t="s">
        <v>29</v>
      </c>
      <c r="D19" s="70">
        <v>20</v>
      </c>
      <c r="E19" s="71" t="s">
        <v>27</v>
      </c>
      <c r="F19" s="38" t="s">
        <v>30</v>
      </c>
      <c r="G19" s="98" t="s">
        <v>151</v>
      </c>
      <c r="H19" s="99" t="s">
        <v>71</v>
      </c>
      <c r="I19" s="73" t="s">
        <v>163</v>
      </c>
      <c r="J19" s="73" t="s">
        <v>72</v>
      </c>
      <c r="K19" s="73" t="s">
        <v>73</v>
      </c>
      <c r="L19" s="21">
        <f>D19*N19</f>
        <v>740</v>
      </c>
      <c r="M19" s="21">
        <f>D19*O19</f>
        <v>800</v>
      </c>
      <c r="N19" s="94">
        <v>37</v>
      </c>
      <c r="O19" s="21">
        <v>40</v>
      </c>
      <c r="P19" s="50"/>
      <c r="Q19" s="56">
        <f t="shared" si="4"/>
        <v>0</v>
      </c>
      <c r="R19" s="52" t="str">
        <f t="shared" si="5"/>
        <v xml:space="preserve"> </v>
      </c>
      <c r="S19" s="95"/>
      <c r="U19" s="76"/>
      <c r="V19" s="77"/>
    </row>
    <row r="20" spans="1:22" ht="15.6" x14ac:dyDescent="0.3">
      <c r="B20" s="78">
        <v>14</v>
      </c>
      <c r="C20" s="39" t="s">
        <v>49</v>
      </c>
      <c r="D20" s="79">
        <v>4</v>
      </c>
      <c r="E20" s="80" t="s">
        <v>18</v>
      </c>
      <c r="F20" s="40" t="s">
        <v>50</v>
      </c>
      <c r="G20" s="100"/>
      <c r="H20" s="101"/>
      <c r="I20" s="82"/>
      <c r="J20" s="82"/>
      <c r="K20" s="82"/>
      <c r="L20" s="22">
        <f>D20*N20</f>
        <v>60</v>
      </c>
      <c r="M20" s="22">
        <f>D20*O20</f>
        <v>80</v>
      </c>
      <c r="N20" s="83">
        <v>15</v>
      </c>
      <c r="O20" s="22">
        <v>20</v>
      </c>
      <c r="P20" s="50"/>
      <c r="Q20" s="51">
        <f t="shared" si="4"/>
        <v>0</v>
      </c>
      <c r="R20" s="52" t="str">
        <f t="shared" si="5"/>
        <v xml:space="preserve"> </v>
      </c>
      <c r="S20" s="96"/>
      <c r="U20" s="76"/>
      <c r="V20" s="77"/>
    </row>
    <row r="21" spans="1:22" ht="115.2" x14ac:dyDescent="0.3">
      <c r="B21" s="78">
        <v>15</v>
      </c>
      <c r="C21" s="39" t="s">
        <v>33</v>
      </c>
      <c r="D21" s="79">
        <v>25</v>
      </c>
      <c r="E21" s="80" t="s">
        <v>27</v>
      </c>
      <c r="F21" s="40" t="s">
        <v>34</v>
      </c>
      <c r="G21" s="100"/>
      <c r="H21" s="101"/>
      <c r="I21" s="82"/>
      <c r="J21" s="82"/>
      <c r="K21" s="82"/>
      <c r="L21" s="22">
        <f>D21*N21</f>
        <v>2125</v>
      </c>
      <c r="M21" s="22">
        <f>D21*O21</f>
        <v>2250</v>
      </c>
      <c r="N21" s="83">
        <v>85</v>
      </c>
      <c r="O21" s="22">
        <v>90</v>
      </c>
      <c r="P21" s="53"/>
      <c r="Q21" s="54">
        <f t="shared" si="4"/>
        <v>0</v>
      </c>
      <c r="R21" s="55" t="str">
        <f t="shared" si="5"/>
        <v xml:space="preserve"> </v>
      </c>
      <c r="S21" s="96"/>
      <c r="U21" s="76"/>
      <c r="V21" s="77"/>
    </row>
    <row r="22" spans="1:22" ht="39" customHeight="1" x14ac:dyDescent="0.3">
      <c r="B22" s="78">
        <v>16</v>
      </c>
      <c r="C22" s="39" t="s">
        <v>51</v>
      </c>
      <c r="D22" s="79">
        <v>20</v>
      </c>
      <c r="E22" s="80" t="s">
        <v>27</v>
      </c>
      <c r="F22" s="40" t="s">
        <v>52</v>
      </c>
      <c r="G22" s="100"/>
      <c r="H22" s="101"/>
      <c r="I22" s="82"/>
      <c r="J22" s="82"/>
      <c r="K22" s="82"/>
      <c r="L22" s="22">
        <f>D22*N22</f>
        <v>3200</v>
      </c>
      <c r="M22" s="22">
        <f>D22*O22</f>
        <v>3800</v>
      </c>
      <c r="N22" s="83">
        <v>160</v>
      </c>
      <c r="O22" s="22">
        <v>190</v>
      </c>
      <c r="P22" s="53"/>
      <c r="Q22" s="54">
        <f t="shared" si="4"/>
        <v>0</v>
      </c>
      <c r="R22" s="55" t="str">
        <f t="shared" si="5"/>
        <v xml:space="preserve"> </v>
      </c>
      <c r="S22" s="96"/>
      <c r="U22" s="76"/>
      <c r="V22" s="77"/>
    </row>
    <row r="23" spans="1:22" ht="41.25" customHeight="1" x14ac:dyDescent="0.3">
      <c r="B23" s="78">
        <v>17</v>
      </c>
      <c r="C23" s="39" t="s">
        <v>53</v>
      </c>
      <c r="D23" s="79">
        <v>1</v>
      </c>
      <c r="E23" s="80" t="s">
        <v>27</v>
      </c>
      <c r="F23" s="40" t="s">
        <v>148</v>
      </c>
      <c r="G23" s="100"/>
      <c r="H23" s="101"/>
      <c r="I23" s="82"/>
      <c r="J23" s="82"/>
      <c r="K23" s="82"/>
      <c r="L23" s="22">
        <f>D23*N23</f>
        <v>18</v>
      </c>
      <c r="M23" s="22">
        <f>D23*O23</f>
        <v>20</v>
      </c>
      <c r="N23" s="83">
        <v>18</v>
      </c>
      <c r="O23" s="22">
        <v>20</v>
      </c>
      <c r="P23" s="50"/>
      <c r="Q23" s="51">
        <f t="shared" si="4"/>
        <v>0</v>
      </c>
      <c r="R23" s="52" t="str">
        <f t="shared" si="5"/>
        <v xml:space="preserve"> </v>
      </c>
      <c r="S23" s="96"/>
      <c r="U23" s="76"/>
      <c r="V23" s="77"/>
    </row>
    <row r="24" spans="1:22" ht="42" customHeight="1" x14ac:dyDescent="0.3">
      <c r="B24" s="78">
        <v>18</v>
      </c>
      <c r="C24" s="39" t="s">
        <v>54</v>
      </c>
      <c r="D24" s="79">
        <v>1</v>
      </c>
      <c r="E24" s="80" t="s">
        <v>27</v>
      </c>
      <c r="F24" s="40" t="s">
        <v>149</v>
      </c>
      <c r="G24" s="100"/>
      <c r="H24" s="101"/>
      <c r="I24" s="82"/>
      <c r="J24" s="82"/>
      <c r="K24" s="82"/>
      <c r="L24" s="22">
        <f>D24*N24</f>
        <v>30</v>
      </c>
      <c r="M24" s="22">
        <f>D24*O24</f>
        <v>35</v>
      </c>
      <c r="N24" s="83">
        <v>30</v>
      </c>
      <c r="O24" s="22">
        <v>35</v>
      </c>
      <c r="P24" s="53"/>
      <c r="Q24" s="54">
        <f t="shared" si="4"/>
        <v>0</v>
      </c>
      <c r="R24" s="55" t="str">
        <f t="shared" si="5"/>
        <v xml:space="preserve"> </v>
      </c>
      <c r="S24" s="96"/>
      <c r="U24" s="76"/>
      <c r="V24" s="77"/>
    </row>
    <row r="25" spans="1:22" ht="45.75" customHeight="1" x14ac:dyDescent="0.3">
      <c r="B25" s="78">
        <v>19</v>
      </c>
      <c r="C25" s="39" t="s">
        <v>55</v>
      </c>
      <c r="D25" s="79">
        <v>30</v>
      </c>
      <c r="E25" s="80" t="s">
        <v>18</v>
      </c>
      <c r="F25" s="40" t="s">
        <v>150</v>
      </c>
      <c r="G25" s="100"/>
      <c r="H25" s="101"/>
      <c r="I25" s="82"/>
      <c r="J25" s="82"/>
      <c r="K25" s="82"/>
      <c r="L25" s="22">
        <f>D25*N25</f>
        <v>48</v>
      </c>
      <c r="M25" s="22">
        <f>D25*O25</f>
        <v>60</v>
      </c>
      <c r="N25" s="83">
        <v>1.6</v>
      </c>
      <c r="O25" s="22">
        <v>2</v>
      </c>
      <c r="P25" s="53"/>
      <c r="Q25" s="54">
        <f t="shared" si="4"/>
        <v>0</v>
      </c>
      <c r="R25" s="55" t="str">
        <f t="shared" si="5"/>
        <v xml:space="preserve"> </v>
      </c>
      <c r="S25" s="96"/>
      <c r="U25" s="76"/>
      <c r="V25" s="77"/>
    </row>
    <row r="26" spans="1:22" ht="45.75" customHeight="1" x14ac:dyDescent="0.3">
      <c r="B26" s="78">
        <v>20</v>
      </c>
      <c r="C26" s="39" t="s">
        <v>56</v>
      </c>
      <c r="D26" s="79">
        <v>2</v>
      </c>
      <c r="E26" s="80" t="s">
        <v>18</v>
      </c>
      <c r="F26" s="40" t="s">
        <v>57</v>
      </c>
      <c r="G26" s="100"/>
      <c r="H26" s="101"/>
      <c r="I26" s="82"/>
      <c r="J26" s="82"/>
      <c r="K26" s="82"/>
      <c r="L26" s="22">
        <f>D26*N26</f>
        <v>20</v>
      </c>
      <c r="M26" s="22">
        <f>D26*O26</f>
        <v>30</v>
      </c>
      <c r="N26" s="83">
        <v>10</v>
      </c>
      <c r="O26" s="22">
        <v>15</v>
      </c>
      <c r="P26" s="50"/>
      <c r="Q26" s="51">
        <f t="shared" si="4"/>
        <v>0</v>
      </c>
      <c r="R26" s="52" t="str">
        <f t="shared" si="5"/>
        <v xml:space="preserve"> </v>
      </c>
      <c r="S26" s="96"/>
      <c r="U26" s="76"/>
      <c r="V26" s="77"/>
    </row>
    <row r="27" spans="1:22" ht="70.5" customHeight="1" x14ac:dyDescent="0.3">
      <c r="B27" s="78">
        <v>21</v>
      </c>
      <c r="C27" s="39" t="s">
        <v>58</v>
      </c>
      <c r="D27" s="79">
        <v>10</v>
      </c>
      <c r="E27" s="80" t="s">
        <v>18</v>
      </c>
      <c r="F27" s="40" t="s">
        <v>59</v>
      </c>
      <c r="G27" s="100"/>
      <c r="H27" s="101"/>
      <c r="I27" s="82"/>
      <c r="J27" s="82"/>
      <c r="K27" s="82"/>
      <c r="L27" s="22">
        <f>D27*N27</f>
        <v>90</v>
      </c>
      <c r="M27" s="22">
        <f>D27*O27</f>
        <v>100</v>
      </c>
      <c r="N27" s="83">
        <v>9</v>
      </c>
      <c r="O27" s="22">
        <v>10</v>
      </c>
      <c r="P27" s="53"/>
      <c r="Q27" s="54">
        <f t="shared" si="4"/>
        <v>0</v>
      </c>
      <c r="R27" s="55" t="str">
        <f t="shared" si="5"/>
        <v xml:space="preserve"> </v>
      </c>
      <c r="S27" s="96"/>
      <c r="U27" s="76"/>
      <c r="V27" s="77"/>
    </row>
    <row r="28" spans="1:22" ht="73.5" customHeight="1" x14ac:dyDescent="0.3">
      <c r="B28" s="78">
        <v>22</v>
      </c>
      <c r="C28" s="39" t="s">
        <v>60</v>
      </c>
      <c r="D28" s="79">
        <v>4</v>
      </c>
      <c r="E28" s="80" t="s">
        <v>18</v>
      </c>
      <c r="F28" s="40" t="s">
        <v>59</v>
      </c>
      <c r="G28" s="100"/>
      <c r="H28" s="101"/>
      <c r="I28" s="82"/>
      <c r="J28" s="82"/>
      <c r="K28" s="82"/>
      <c r="L28" s="22">
        <f>D28*N28</f>
        <v>36</v>
      </c>
      <c r="M28" s="22">
        <f>D28*O28</f>
        <v>40</v>
      </c>
      <c r="N28" s="83">
        <v>9</v>
      </c>
      <c r="O28" s="22">
        <v>10</v>
      </c>
      <c r="P28" s="53"/>
      <c r="Q28" s="54">
        <f t="shared" si="4"/>
        <v>0</v>
      </c>
      <c r="R28" s="55" t="str">
        <f t="shared" si="5"/>
        <v xml:space="preserve"> </v>
      </c>
      <c r="S28" s="96"/>
      <c r="U28" s="76"/>
      <c r="V28" s="77"/>
    </row>
    <row r="29" spans="1:22" ht="28.8" x14ac:dyDescent="0.3">
      <c r="B29" s="78">
        <v>23</v>
      </c>
      <c r="C29" s="39" t="s">
        <v>61</v>
      </c>
      <c r="D29" s="79">
        <v>5</v>
      </c>
      <c r="E29" s="80" t="s">
        <v>27</v>
      </c>
      <c r="F29" s="40" t="s">
        <v>62</v>
      </c>
      <c r="G29" s="100"/>
      <c r="H29" s="101"/>
      <c r="I29" s="82"/>
      <c r="J29" s="82"/>
      <c r="K29" s="82"/>
      <c r="L29" s="22">
        <f>D29*N29</f>
        <v>30</v>
      </c>
      <c r="M29" s="22">
        <f>D29*O29</f>
        <v>50</v>
      </c>
      <c r="N29" s="83">
        <v>6</v>
      </c>
      <c r="O29" s="22">
        <v>10</v>
      </c>
      <c r="P29" s="50"/>
      <c r="Q29" s="51">
        <f t="shared" si="4"/>
        <v>0</v>
      </c>
      <c r="R29" s="52" t="str">
        <f t="shared" si="5"/>
        <v xml:space="preserve"> </v>
      </c>
      <c r="S29" s="96"/>
      <c r="U29" s="76"/>
      <c r="V29" s="77"/>
    </row>
    <row r="30" spans="1:22" ht="57.6" x14ac:dyDescent="0.3">
      <c r="B30" s="78">
        <v>24</v>
      </c>
      <c r="C30" s="39" t="s">
        <v>20</v>
      </c>
      <c r="D30" s="79">
        <v>4</v>
      </c>
      <c r="E30" s="80" t="s">
        <v>18</v>
      </c>
      <c r="F30" s="40" t="s">
        <v>21</v>
      </c>
      <c r="G30" s="100"/>
      <c r="H30" s="101"/>
      <c r="I30" s="82"/>
      <c r="J30" s="82"/>
      <c r="K30" s="82"/>
      <c r="L30" s="22">
        <f>D30*N30</f>
        <v>320</v>
      </c>
      <c r="M30" s="22">
        <f>D30*O30</f>
        <v>360</v>
      </c>
      <c r="N30" s="83">
        <v>80</v>
      </c>
      <c r="O30" s="22">
        <v>90</v>
      </c>
      <c r="P30" s="53"/>
      <c r="Q30" s="54">
        <f t="shared" si="4"/>
        <v>0</v>
      </c>
      <c r="R30" s="55" t="str">
        <f t="shared" si="5"/>
        <v xml:space="preserve"> </v>
      </c>
      <c r="S30" s="96"/>
      <c r="U30" s="76"/>
      <c r="V30" s="77"/>
    </row>
    <row r="31" spans="1:22" ht="15.6" x14ac:dyDescent="0.3">
      <c r="B31" s="78">
        <v>25</v>
      </c>
      <c r="C31" s="39" t="s">
        <v>63</v>
      </c>
      <c r="D31" s="79">
        <v>2</v>
      </c>
      <c r="E31" s="80" t="s">
        <v>18</v>
      </c>
      <c r="F31" s="40" t="s">
        <v>64</v>
      </c>
      <c r="G31" s="100"/>
      <c r="H31" s="101"/>
      <c r="I31" s="82"/>
      <c r="J31" s="82"/>
      <c r="K31" s="82"/>
      <c r="L31" s="22">
        <f>D31*N31</f>
        <v>6</v>
      </c>
      <c r="M31" s="22">
        <f>D31*O31</f>
        <v>10</v>
      </c>
      <c r="N31" s="83">
        <v>3</v>
      </c>
      <c r="O31" s="22">
        <v>5</v>
      </c>
      <c r="P31" s="53"/>
      <c r="Q31" s="54">
        <f t="shared" si="4"/>
        <v>0</v>
      </c>
      <c r="R31" s="55" t="str">
        <f t="shared" si="5"/>
        <v xml:space="preserve"> </v>
      </c>
      <c r="S31" s="96"/>
      <c r="U31" s="76"/>
      <c r="V31" s="77"/>
    </row>
    <row r="32" spans="1:22" ht="28.8" x14ac:dyDescent="0.3">
      <c r="B32" s="78">
        <v>26</v>
      </c>
      <c r="C32" s="102" t="s">
        <v>65</v>
      </c>
      <c r="D32" s="103">
        <v>2</v>
      </c>
      <c r="E32" s="104" t="s">
        <v>18</v>
      </c>
      <c r="F32" s="105" t="s">
        <v>66</v>
      </c>
      <c r="G32" s="100"/>
      <c r="H32" s="101"/>
      <c r="I32" s="82"/>
      <c r="J32" s="82"/>
      <c r="K32" s="82"/>
      <c r="L32" s="22">
        <f>D32*N32</f>
        <v>68</v>
      </c>
      <c r="M32" s="22">
        <f>D32*O32</f>
        <v>80</v>
      </c>
      <c r="N32" s="22">
        <v>34</v>
      </c>
      <c r="O32" s="22">
        <v>40</v>
      </c>
      <c r="P32" s="50"/>
      <c r="Q32" s="51">
        <f t="shared" si="4"/>
        <v>0</v>
      </c>
      <c r="R32" s="52" t="str">
        <f t="shared" si="5"/>
        <v xml:space="preserve"> </v>
      </c>
      <c r="S32" s="96"/>
      <c r="U32" s="76"/>
      <c r="V32" s="77"/>
    </row>
    <row r="33" spans="1:22" ht="28.8" x14ac:dyDescent="0.3">
      <c r="B33" s="78">
        <v>27</v>
      </c>
      <c r="C33" s="102" t="s">
        <v>67</v>
      </c>
      <c r="D33" s="103">
        <v>5</v>
      </c>
      <c r="E33" s="104" t="s">
        <v>18</v>
      </c>
      <c r="F33" s="105" t="s">
        <v>68</v>
      </c>
      <c r="G33" s="100"/>
      <c r="H33" s="101"/>
      <c r="I33" s="82"/>
      <c r="J33" s="82"/>
      <c r="K33" s="82"/>
      <c r="L33" s="22">
        <f>D33*N33</f>
        <v>120</v>
      </c>
      <c r="M33" s="22">
        <f>D33*O33</f>
        <v>145</v>
      </c>
      <c r="N33" s="22">
        <v>24</v>
      </c>
      <c r="O33" s="22">
        <v>29</v>
      </c>
      <c r="P33" s="53"/>
      <c r="Q33" s="54">
        <f t="shared" si="4"/>
        <v>0</v>
      </c>
      <c r="R33" s="55" t="str">
        <f t="shared" si="5"/>
        <v xml:space="preserve"> </v>
      </c>
      <c r="S33" s="96"/>
      <c r="U33" s="76"/>
      <c r="V33" s="77"/>
    </row>
    <row r="34" spans="1:22" ht="29.4" thickBot="1" x14ac:dyDescent="0.35">
      <c r="A34" s="85"/>
      <c r="B34" s="86">
        <v>28</v>
      </c>
      <c r="C34" s="106" t="s">
        <v>69</v>
      </c>
      <c r="D34" s="107">
        <v>1</v>
      </c>
      <c r="E34" s="108" t="s">
        <v>27</v>
      </c>
      <c r="F34" s="109" t="s">
        <v>70</v>
      </c>
      <c r="G34" s="110"/>
      <c r="H34" s="111"/>
      <c r="I34" s="90"/>
      <c r="J34" s="90"/>
      <c r="K34" s="90"/>
      <c r="L34" s="23">
        <f>D34*N34</f>
        <v>125</v>
      </c>
      <c r="M34" s="23">
        <f>D34*O34</f>
        <v>150</v>
      </c>
      <c r="N34" s="23">
        <v>125</v>
      </c>
      <c r="O34" s="23">
        <v>150</v>
      </c>
      <c r="P34" s="57"/>
      <c r="Q34" s="58">
        <f t="shared" si="4"/>
        <v>0</v>
      </c>
      <c r="R34" s="59" t="str">
        <f t="shared" si="5"/>
        <v xml:space="preserve"> </v>
      </c>
      <c r="S34" s="97"/>
      <c r="U34" s="76"/>
      <c r="V34" s="77"/>
    </row>
    <row r="35" spans="1:22" ht="15" thickTop="1" x14ac:dyDescent="0.3">
      <c r="A35" s="112"/>
      <c r="B35" s="68">
        <v>29</v>
      </c>
      <c r="C35" s="113" t="s">
        <v>74</v>
      </c>
      <c r="D35" s="70">
        <v>2</v>
      </c>
      <c r="E35" s="114" t="s">
        <v>27</v>
      </c>
      <c r="F35" s="115" t="s">
        <v>78</v>
      </c>
      <c r="G35" s="72" t="s">
        <v>151</v>
      </c>
      <c r="H35" s="72"/>
      <c r="I35" s="73"/>
      <c r="J35" s="116" t="s">
        <v>79</v>
      </c>
      <c r="K35" s="116" t="s">
        <v>80</v>
      </c>
      <c r="L35" s="21">
        <f>D35*N35</f>
        <v>260</v>
      </c>
      <c r="M35" s="21">
        <f>D35*O35</f>
        <v>340</v>
      </c>
      <c r="N35" s="21">
        <v>130</v>
      </c>
      <c r="O35" s="21">
        <v>170</v>
      </c>
      <c r="P35" s="50"/>
      <c r="Q35" s="51">
        <f t="shared" si="4"/>
        <v>0</v>
      </c>
      <c r="R35" s="52" t="str">
        <f t="shared" si="5"/>
        <v xml:space="preserve"> </v>
      </c>
      <c r="S35" s="117" t="s">
        <v>81</v>
      </c>
      <c r="U35" s="76"/>
      <c r="V35" s="77"/>
    </row>
    <row r="36" spans="1:22" x14ac:dyDescent="0.3">
      <c r="A36" s="118"/>
      <c r="B36" s="78">
        <v>30</v>
      </c>
      <c r="C36" s="119" t="s">
        <v>75</v>
      </c>
      <c r="D36" s="79">
        <v>3</v>
      </c>
      <c r="E36" s="120" t="s">
        <v>27</v>
      </c>
      <c r="F36" s="121"/>
      <c r="G36" s="81"/>
      <c r="H36" s="81"/>
      <c r="I36" s="82"/>
      <c r="J36" s="122"/>
      <c r="K36" s="122"/>
      <c r="L36" s="22">
        <f>D36*N36</f>
        <v>405</v>
      </c>
      <c r="M36" s="22">
        <f>D36*O36</f>
        <v>525</v>
      </c>
      <c r="N36" s="22">
        <v>135</v>
      </c>
      <c r="O36" s="22">
        <v>175</v>
      </c>
      <c r="P36" s="53"/>
      <c r="Q36" s="54">
        <f t="shared" si="4"/>
        <v>0</v>
      </c>
      <c r="R36" s="55" t="str">
        <f t="shared" si="5"/>
        <v xml:space="preserve"> </v>
      </c>
      <c r="S36" s="123"/>
      <c r="U36" s="76"/>
      <c r="V36" s="77"/>
    </row>
    <row r="37" spans="1:22" x14ac:dyDescent="0.3">
      <c r="A37" s="118"/>
      <c r="B37" s="78">
        <v>31</v>
      </c>
      <c r="C37" s="119" t="s">
        <v>76</v>
      </c>
      <c r="D37" s="79">
        <v>1</v>
      </c>
      <c r="E37" s="120" t="s">
        <v>27</v>
      </c>
      <c r="F37" s="121"/>
      <c r="G37" s="81"/>
      <c r="H37" s="81"/>
      <c r="I37" s="82"/>
      <c r="J37" s="122"/>
      <c r="K37" s="122"/>
      <c r="L37" s="22">
        <f>D37*N37</f>
        <v>210</v>
      </c>
      <c r="M37" s="22">
        <f>D37*O37</f>
        <v>250</v>
      </c>
      <c r="N37" s="22">
        <v>210</v>
      </c>
      <c r="O37" s="22">
        <v>250</v>
      </c>
      <c r="P37" s="53"/>
      <c r="Q37" s="54">
        <f t="shared" si="4"/>
        <v>0</v>
      </c>
      <c r="R37" s="55" t="str">
        <f t="shared" si="5"/>
        <v xml:space="preserve"> </v>
      </c>
      <c r="S37" s="123"/>
      <c r="U37" s="76"/>
      <c r="V37" s="77"/>
    </row>
    <row r="38" spans="1:22" ht="15" thickBot="1" x14ac:dyDescent="0.35">
      <c r="A38" s="85"/>
      <c r="B38" s="86">
        <v>32</v>
      </c>
      <c r="C38" s="124" t="s">
        <v>77</v>
      </c>
      <c r="D38" s="87">
        <v>1</v>
      </c>
      <c r="E38" s="125" t="s">
        <v>27</v>
      </c>
      <c r="F38" s="126"/>
      <c r="G38" s="89"/>
      <c r="H38" s="89"/>
      <c r="I38" s="90"/>
      <c r="J38" s="127"/>
      <c r="K38" s="127"/>
      <c r="L38" s="23">
        <f>D38*N38</f>
        <v>260</v>
      </c>
      <c r="M38" s="23">
        <f>D38*O38</f>
        <v>300</v>
      </c>
      <c r="N38" s="23">
        <v>260</v>
      </c>
      <c r="O38" s="23">
        <v>300</v>
      </c>
      <c r="P38" s="57"/>
      <c r="Q38" s="60">
        <f t="shared" si="4"/>
        <v>0</v>
      </c>
      <c r="R38" s="59" t="str">
        <f t="shared" si="5"/>
        <v xml:space="preserve"> </v>
      </c>
      <c r="S38" s="128"/>
      <c r="U38" s="76"/>
      <c r="V38" s="77"/>
    </row>
    <row r="39" spans="1:22" ht="60.75" customHeight="1" thickTop="1" x14ac:dyDescent="0.3">
      <c r="A39" s="93"/>
      <c r="B39" s="68">
        <v>33</v>
      </c>
      <c r="C39" s="69" t="s">
        <v>82</v>
      </c>
      <c r="D39" s="70">
        <v>10</v>
      </c>
      <c r="E39" s="71" t="s">
        <v>18</v>
      </c>
      <c r="F39" s="38" t="s">
        <v>83</v>
      </c>
      <c r="G39" s="72" t="s">
        <v>151</v>
      </c>
      <c r="H39" s="72"/>
      <c r="I39" s="73"/>
      <c r="J39" s="73" t="s">
        <v>128</v>
      </c>
      <c r="K39" s="73" t="s">
        <v>158</v>
      </c>
      <c r="L39" s="21">
        <f>D39*N39</f>
        <v>190</v>
      </c>
      <c r="M39" s="21">
        <f>D39*O39</f>
        <v>209.00000000000003</v>
      </c>
      <c r="N39" s="74">
        <v>19</v>
      </c>
      <c r="O39" s="21">
        <f>N39*1.1</f>
        <v>20.900000000000002</v>
      </c>
      <c r="P39" s="50"/>
      <c r="Q39" s="56">
        <f t="shared" si="4"/>
        <v>0</v>
      </c>
      <c r="R39" s="52" t="str">
        <f t="shared" si="5"/>
        <v xml:space="preserve"> </v>
      </c>
      <c r="S39" s="95"/>
      <c r="U39" s="76"/>
      <c r="V39" s="77"/>
    </row>
    <row r="40" spans="1:22" ht="15.6" x14ac:dyDescent="0.3">
      <c r="B40" s="78">
        <v>34</v>
      </c>
      <c r="C40" s="39" t="s">
        <v>84</v>
      </c>
      <c r="D40" s="79">
        <v>5</v>
      </c>
      <c r="E40" s="80" t="s">
        <v>18</v>
      </c>
      <c r="F40" s="40" t="s">
        <v>85</v>
      </c>
      <c r="G40" s="81"/>
      <c r="H40" s="81"/>
      <c r="I40" s="82"/>
      <c r="J40" s="82"/>
      <c r="K40" s="82"/>
      <c r="L40" s="22">
        <f>D40*N40</f>
        <v>130</v>
      </c>
      <c r="M40" s="22">
        <f>D40*O40</f>
        <v>143</v>
      </c>
      <c r="N40" s="129">
        <v>26</v>
      </c>
      <c r="O40" s="22">
        <f t="shared" ref="O40:P76" si="6">N40*1.1</f>
        <v>28.6</v>
      </c>
      <c r="P40" s="53"/>
      <c r="Q40" s="54">
        <f t="shared" si="4"/>
        <v>0</v>
      </c>
      <c r="R40" s="55" t="str">
        <f t="shared" si="5"/>
        <v xml:space="preserve"> </v>
      </c>
      <c r="S40" s="96"/>
      <c r="U40" s="76"/>
      <c r="V40" s="77"/>
    </row>
    <row r="41" spans="1:22" ht="28.8" x14ac:dyDescent="0.3">
      <c r="B41" s="78">
        <v>35</v>
      </c>
      <c r="C41" s="39" t="s">
        <v>86</v>
      </c>
      <c r="D41" s="79">
        <v>1</v>
      </c>
      <c r="E41" s="80" t="s">
        <v>27</v>
      </c>
      <c r="F41" s="40" t="s">
        <v>87</v>
      </c>
      <c r="G41" s="81"/>
      <c r="H41" s="81"/>
      <c r="I41" s="82"/>
      <c r="J41" s="82"/>
      <c r="K41" s="82"/>
      <c r="L41" s="22">
        <f>D41*N41</f>
        <v>37</v>
      </c>
      <c r="M41" s="22">
        <f>D41*O41</f>
        <v>40.700000000000003</v>
      </c>
      <c r="N41" s="129">
        <v>37</v>
      </c>
      <c r="O41" s="22">
        <f t="shared" si="6"/>
        <v>40.700000000000003</v>
      </c>
      <c r="P41" s="50"/>
      <c r="Q41" s="51">
        <f t="shared" si="4"/>
        <v>0</v>
      </c>
      <c r="R41" s="52" t="str">
        <f t="shared" si="5"/>
        <v xml:space="preserve"> </v>
      </c>
      <c r="S41" s="96"/>
      <c r="U41" s="76"/>
      <c r="V41" s="77"/>
    </row>
    <row r="42" spans="1:22" ht="28.8" x14ac:dyDescent="0.3">
      <c r="B42" s="78">
        <v>36</v>
      </c>
      <c r="C42" s="130" t="s">
        <v>88</v>
      </c>
      <c r="D42" s="79">
        <v>10</v>
      </c>
      <c r="E42" s="44" t="s">
        <v>18</v>
      </c>
      <c r="F42" s="40" t="s">
        <v>89</v>
      </c>
      <c r="G42" s="81"/>
      <c r="H42" s="81"/>
      <c r="I42" s="82"/>
      <c r="J42" s="82"/>
      <c r="K42" s="82"/>
      <c r="L42" s="22">
        <f>D42*N42</f>
        <v>70</v>
      </c>
      <c r="M42" s="22">
        <f>D42*O42</f>
        <v>77.000000000000014</v>
      </c>
      <c r="N42" s="83">
        <v>7</v>
      </c>
      <c r="O42" s="22">
        <f t="shared" si="6"/>
        <v>7.7000000000000011</v>
      </c>
      <c r="P42" s="53"/>
      <c r="Q42" s="54">
        <f t="shared" si="4"/>
        <v>0</v>
      </c>
      <c r="R42" s="55" t="str">
        <f t="shared" si="5"/>
        <v xml:space="preserve"> </v>
      </c>
      <c r="S42" s="96"/>
      <c r="U42" s="76"/>
      <c r="V42" s="77"/>
    </row>
    <row r="43" spans="1:22" ht="28.8" x14ac:dyDescent="0.3">
      <c r="B43" s="78">
        <v>37</v>
      </c>
      <c r="C43" s="130" t="s">
        <v>90</v>
      </c>
      <c r="D43" s="79">
        <v>10</v>
      </c>
      <c r="E43" s="44" t="s">
        <v>18</v>
      </c>
      <c r="F43" s="40" t="s">
        <v>89</v>
      </c>
      <c r="G43" s="81"/>
      <c r="H43" s="81"/>
      <c r="I43" s="82"/>
      <c r="J43" s="82"/>
      <c r="K43" s="82"/>
      <c r="L43" s="22">
        <f>D43*N43</f>
        <v>70</v>
      </c>
      <c r="M43" s="22">
        <f>D43*O43</f>
        <v>77.000000000000014</v>
      </c>
      <c r="N43" s="83">
        <v>7</v>
      </c>
      <c r="O43" s="22">
        <f t="shared" si="6"/>
        <v>7.7000000000000011</v>
      </c>
      <c r="P43" s="53"/>
      <c r="Q43" s="54">
        <f t="shared" si="4"/>
        <v>0</v>
      </c>
      <c r="R43" s="55" t="str">
        <f t="shared" si="5"/>
        <v xml:space="preserve"> </v>
      </c>
      <c r="S43" s="96"/>
      <c r="U43" s="76"/>
      <c r="V43" s="77"/>
    </row>
    <row r="44" spans="1:22" ht="28.8" x14ac:dyDescent="0.3">
      <c r="B44" s="78">
        <v>38</v>
      </c>
      <c r="C44" s="130" t="s">
        <v>91</v>
      </c>
      <c r="D44" s="79">
        <v>10</v>
      </c>
      <c r="E44" s="44" t="s">
        <v>18</v>
      </c>
      <c r="F44" s="40" t="s">
        <v>89</v>
      </c>
      <c r="G44" s="81"/>
      <c r="H44" s="81"/>
      <c r="I44" s="82"/>
      <c r="J44" s="82"/>
      <c r="K44" s="82"/>
      <c r="L44" s="22">
        <f>D44*N44</f>
        <v>70</v>
      </c>
      <c r="M44" s="22">
        <f>D44*O44</f>
        <v>77.000000000000014</v>
      </c>
      <c r="N44" s="83">
        <v>7</v>
      </c>
      <c r="O44" s="22">
        <f t="shared" si="6"/>
        <v>7.7000000000000011</v>
      </c>
      <c r="P44" s="50"/>
      <c r="Q44" s="51">
        <f t="shared" si="4"/>
        <v>0</v>
      </c>
      <c r="R44" s="52" t="str">
        <f t="shared" si="5"/>
        <v xml:space="preserve"> </v>
      </c>
      <c r="S44" s="96"/>
      <c r="U44" s="76"/>
      <c r="V44" s="77"/>
    </row>
    <row r="45" spans="1:22" ht="28.8" x14ac:dyDescent="0.3">
      <c r="B45" s="78">
        <v>39</v>
      </c>
      <c r="C45" s="130" t="s">
        <v>92</v>
      </c>
      <c r="D45" s="79">
        <v>10</v>
      </c>
      <c r="E45" s="44" t="s">
        <v>18</v>
      </c>
      <c r="F45" s="40" t="s">
        <v>89</v>
      </c>
      <c r="G45" s="81"/>
      <c r="H45" s="81"/>
      <c r="I45" s="82"/>
      <c r="J45" s="82"/>
      <c r="K45" s="82"/>
      <c r="L45" s="22">
        <f>D45*N45</f>
        <v>70</v>
      </c>
      <c r="M45" s="22">
        <f>D45*O45</f>
        <v>77.000000000000014</v>
      </c>
      <c r="N45" s="83">
        <v>7</v>
      </c>
      <c r="O45" s="22">
        <f t="shared" si="6"/>
        <v>7.7000000000000011</v>
      </c>
      <c r="P45" s="53"/>
      <c r="Q45" s="54">
        <f t="shared" si="4"/>
        <v>0</v>
      </c>
      <c r="R45" s="55" t="str">
        <f t="shared" si="5"/>
        <v xml:space="preserve"> </v>
      </c>
      <c r="S45" s="96"/>
      <c r="U45" s="76"/>
      <c r="V45" s="77"/>
    </row>
    <row r="46" spans="1:22" ht="57.6" x14ac:dyDescent="0.3">
      <c r="B46" s="78">
        <v>40</v>
      </c>
      <c r="C46" s="39" t="s">
        <v>129</v>
      </c>
      <c r="D46" s="79">
        <v>1</v>
      </c>
      <c r="E46" s="80" t="s">
        <v>27</v>
      </c>
      <c r="F46" s="40" t="s">
        <v>93</v>
      </c>
      <c r="G46" s="81"/>
      <c r="H46" s="81"/>
      <c r="I46" s="82"/>
      <c r="J46" s="82"/>
      <c r="K46" s="82"/>
      <c r="L46" s="22">
        <f>D46*N46</f>
        <v>220</v>
      </c>
      <c r="M46" s="22">
        <f>D46*O46</f>
        <v>242.00000000000003</v>
      </c>
      <c r="N46" s="131">
        <v>220</v>
      </c>
      <c r="O46" s="22">
        <f t="shared" si="6"/>
        <v>242.00000000000003</v>
      </c>
      <c r="P46" s="53"/>
      <c r="Q46" s="54">
        <f t="shared" si="4"/>
        <v>0</v>
      </c>
      <c r="R46" s="55" t="str">
        <f t="shared" si="5"/>
        <v xml:space="preserve"> </v>
      </c>
      <c r="S46" s="96"/>
      <c r="U46" s="76"/>
      <c r="V46" s="77"/>
    </row>
    <row r="47" spans="1:22" ht="15.6" x14ac:dyDescent="0.3">
      <c r="B47" s="78">
        <v>41</v>
      </c>
      <c r="C47" s="45" t="s">
        <v>94</v>
      </c>
      <c r="D47" s="79">
        <v>100</v>
      </c>
      <c r="E47" s="80" t="s">
        <v>18</v>
      </c>
      <c r="F47" s="40" t="s">
        <v>95</v>
      </c>
      <c r="G47" s="81"/>
      <c r="H47" s="81"/>
      <c r="I47" s="82"/>
      <c r="J47" s="82"/>
      <c r="K47" s="82"/>
      <c r="L47" s="22">
        <f>D47*N47</f>
        <v>350</v>
      </c>
      <c r="M47" s="22">
        <f>D47*O47</f>
        <v>385.00000000000006</v>
      </c>
      <c r="N47" s="83">
        <v>3.5</v>
      </c>
      <c r="O47" s="22">
        <f t="shared" si="6"/>
        <v>3.8500000000000005</v>
      </c>
      <c r="P47" s="50"/>
      <c r="Q47" s="51">
        <f t="shared" si="4"/>
        <v>0</v>
      </c>
      <c r="R47" s="52" t="str">
        <f t="shared" si="5"/>
        <v xml:space="preserve"> </v>
      </c>
      <c r="S47" s="96"/>
      <c r="U47" s="76"/>
      <c r="V47" s="77"/>
    </row>
    <row r="48" spans="1:22" ht="15.6" x14ac:dyDescent="0.3">
      <c r="B48" s="78">
        <v>42</v>
      </c>
      <c r="C48" s="45" t="s">
        <v>96</v>
      </c>
      <c r="D48" s="79">
        <v>50</v>
      </c>
      <c r="E48" s="80" t="s">
        <v>18</v>
      </c>
      <c r="F48" s="40" t="s">
        <v>97</v>
      </c>
      <c r="G48" s="81"/>
      <c r="H48" s="81"/>
      <c r="I48" s="82"/>
      <c r="J48" s="82"/>
      <c r="K48" s="82"/>
      <c r="L48" s="22">
        <f>D48*N48</f>
        <v>350</v>
      </c>
      <c r="M48" s="22">
        <f>D48*O48</f>
        <v>385.00000000000006</v>
      </c>
      <c r="N48" s="83">
        <v>7</v>
      </c>
      <c r="O48" s="22">
        <f t="shared" si="6"/>
        <v>7.7000000000000011</v>
      </c>
      <c r="P48" s="53"/>
      <c r="Q48" s="54">
        <f t="shared" si="4"/>
        <v>0</v>
      </c>
      <c r="R48" s="55" t="str">
        <f t="shared" si="5"/>
        <v xml:space="preserve"> </v>
      </c>
      <c r="S48" s="96"/>
      <c r="U48" s="76"/>
      <c r="V48" s="77"/>
    </row>
    <row r="49" spans="2:22" ht="15.6" x14ac:dyDescent="0.3">
      <c r="B49" s="78">
        <v>43</v>
      </c>
      <c r="C49" s="39" t="s">
        <v>56</v>
      </c>
      <c r="D49" s="79">
        <v>3</v>
      </c>
      <c r="E49" s="80" t="s">
        <v>18</v>
      </c>
      <c r="F49" s="40" t="s">
        <v>57</v>
      </c>
      <c r="G49" s="81"/>
      <c r="H49" s="81"/>
      <c r="I49" s="82"/>
      <c r="J49" s="82"/>
      <c r="K49" s="82"/>
      <c r="L49" s="22">
        <f>D49*N49</f>
        <v>30</v>
      </c>
      <c r="M49" s="22">
        <f>D49*O49</f>
        <v>33</v>
      </c>
      <c r="N49" s="83">
        <v>10</v>
      </c>
      <c r="O49" s="22">
        <f t="shared" si="6"/>
        <v>11</v>
      </c>
      <c r="P49" s="53"/>
      <c r="Q49" s="54">
        <f t="shared" si="4"/>
        <v>0</v>
      </c>
      <c r="R49" s="55" t="str">
        <f t="shared" si="5"/>
        <v xml:space="preserve"> </v>
      </c>
      <c r="S49" s="96"/>
      <c r="U49" s="76"/>
      <c r="V49" s="77"/>
    </row>
    <row r="50" spans="2:22" ht="15.6" x14ac:dyDescent="0.3">
      <c r="B50" s="78">
        <v>44</v>
      </c>
      <c r="C50" s="39" t="s">
        <v>98</v>
      </c>
      <c r="D50" s="79">
        <v>3</v>
      </c>
      <c r="E50" s="80" t="s">
        <v>18</v>
      </c>
      <c r="F50" s="40" t="s">
        <v>57</v>
      </c>
      <c r="G50" s="81"/>
      <c r="H50" s="81"/>
      <c r="I50" s="82"/>
      <c r="J50" s="82"/>
      <c r="K50" s="82"/>
      <c r="L50" s="22">
        <f>D50*N50</f>
        <v>54</v>
      </c>
      <c r="M50" s="22">
        <f>D50*O50</f>
        <v>59.400000000000006</v>
      </c>
      <c r="N50" s="83">
        <v>18</v>
      </c>
      <c r="O50" s="22">
        <f t="shared" si="6"/>
        <v>19.8</v>
      </c>
      <c r="P50" s="50"/>
      <c r="Q50" s="51">
        <f t="shared" si="4"/>
        <v>0</v>
      </c>
      <c r="R50" s="52" t="str">
        <f t="shared" si="5"/>
        <v xml:space="preserve"> </v>
      </c>
      <c r="S50" s="96"/>
      <c r="U50" s="76"/>
      <c r="V50" s="77"/>
    </row>
    <row r="51" spans="2:22" ht="43.2" x14ac:dyDescent="0.3">
      <c r="B51" s="78">
        <v>45</v>
      </c>
      <c r="C51" s="39" t="s">
        <v>99</v>
      </c>
      <c r="D51" s="79">
        <v>3</v>
      </c>
      <c r="E51" s="80" t="s">
        <v>18</v>
      </c>
      <c r="F51" s="40" t="s">
        <v>100</v>
      </c>
      <c r="G51" s="81"/>
      <c r="H51" s="81"/>
      <c r="I51" s="82"/>
      <c r="J51" s="82"/>
      <c r="K51" s="82"/>
      <c r="L51" s="22">
        <f>D51*N51</f>
        <v>54</v>
      </c>
      <c r="M51" s="22">
        <f>D51*O51</f>
        <v>59.400000000000006</v>
      </c>
      <c r="N51" s="83">
        <v>18</v>
      </c>
      <c r="O51" s="22">
        <f t="shared" si="6"/>
        <v>19.8</v>
      </c>
      <c r="P51" s="53"/>
      <c r="Q51" s="54">
        <f t="shared" si="4"/>
        <v>0</v>
      </c>
      <c r="R51" s="55" t="str">
        <f t="shared" si="5"/>
        <v xml:space="preserve"> </v>
      </c>
      <c r="S51" s="96"/>
      <c r="U51" s="76"/>
      <c r="V51" s="77"/>
    </row>
    <row r="52" spans="2:22" ht="28.8" x14ac:dyDescent="0.3">
      <c r="B52" s="78">
        <v>46</v>
      </c>
      <c r="C52" s="39" t="s">
        <v>101</v>
      </c>
      <c r="D52" s="79">
        <v>10</v>
      </c>
      <c r="E52" s="80" t="s">
        <v>18</v>
      </c>
      <c r="F52" s="40" t="s">
        <v>102</v>
      </c>
      <c r="G52" s="81"/>
      <c r="H52" s="81"/>
      <c r="I52" s="82"/>
      <c r="J52" s="82"/>
      <c r="K52" s="82"/>
      <c r="L52" s="22">
        <f>D52*N52</f>
        <v>240</v>
      </c>
      <c r="M52" s="22">
        <f>D52*O52</f>
        <v>264</v>
      </c>
      <c r="N52" s="83">
        <v>24</v>
      </c>
      <c r="O52" s="22">
        <f t="shared" si="6"/>
        <v>26.400000000000002</v>
      </c>
      <c r="P52" s="53"/>
      <c r="Q52" s="54">
        <f t="shared" si="4"/>
        <v>0</v>
      </c>
      <c r="R52" s="55" t="str">
        <f t="shared" si="5"/>
        <v xml:space="preserve"> </v>
      </c>
      <c r="S52" s="96"/>
      <c r="U52" s="76"/>
      <c r="V52" s="77"/>
    </row>
    <row r="53" spans="2:22" ht="43.2" x14ac:dyDescent="0.3">
      <c r="B53" s="78">
        <v>47</v>
      </c>
      <c r="C53" s="39" t="s">
        <v>130</v>
      </c>
      <c r="D53" s="79">
        <v>1</v>
      </c>
      <c r="E53" s="80" t="s">
        <v>18</v>
      </c>
      <c r="F53" s="40" t="s">
        <v>103</v>
      </c>
      <c r="G53" s="81"/>
      <c r="H53" s="81"/>
      <c r="I53" s="82"/>
      <c r="J53" s="82"/>
      <c r="K53" s="82"/>
      <c r="L53" s="22">
        <f>D53*N53</f>
        <v>40</v>
      </c>
      <c r="M53" s="22">
        <f>D53*O53</f>
        <v>44</v>
      </c>
      <c r="N53" s="83">
        <v>40</v>
      </c>
      <c r="O53" s="22">
        <f t="shared" si="6"/>
        <v>44</v>
      </c>
      <c r="P53" s="50"/>
      <c r="Q53" s="51">
        <f t="shared" si="4"/>
        <v>0</v>
      </c>
      <c r="R53" s="52" t="str">
        <f t="shared" si="5"/>
        <v xml:space="preserve"> </v>
      </c>
      <c r="S53" s="96"/>
      <c r="U53" s="76"/>
      <c r="V53" s="77"/>
    </row>
    <row r="54" spans="2:22" ht="15.6" x14ac:dyDescent="0.3">
      <c r="B54" s="78">
        <v>48</v>
      </c>
      <c r="C54" s="39" t="s">
        <v>104</v>
      </c>
      <c r="D54" s="79">
        <v>10</v>
      </c>
      <c r="E54" s="80" t="s">
        <v>18</v>
      </c>
      <c r="F54" s="40" t="s">
        <v>105</v>
      </c>
      <c r="G54" s="81"/>
      <c r="H54" s="81"/>
      <c r="I54" s="82"/>
      <c r="J54" s="82"/>
      <c r="K54" s="82"/>
      <c r="L54" s="22">
        <f>D54*N54</f>
        <v>20</v>
      </c>
      <c r="M54" s="22">
        <f>D54*O54</f>
        <v>22</v>
      </c>
      <c r="N54" s="83">
        <v>2</v>
      </c>
      <c r="O54" s="22">
        <f t="shared" si="6"/>
        <v>2.2000000000000002</v>
      </c>
      <c r="P54" s="53"/>
      <c r="Q54" s="54">
        <f t="shared" si="4"/>
        <v>0</v>
      </c>
      <c r="R54" s="55" t="str">
        <f t="shared" si="5"/>
        <v xml:space="preserve"> </v>
      </c>
      <c r="S54" s="96"/>
      <c r="U54" s="76"/>
      <c r="V54" s="77"/>
    </row>
    <row r="55" spans="2:22" ht="15.6" x14ac:dyDescent="0.3">
      <c r="B55" s="78">
        <v>49</v>
      </c>
      <c r="C55" s="39" t="s">
        <v>106</v>
      </c>
      <c r="D55" s="79">
        <v>5</v>
      </c>
      <c r="E55" s="80" t="s">
        <v>27</v>
      </c>
      <c r="F55" s="40" t="s">
        <v>107</v>
      </c>
      <c r="G55" s="81"/>
      <c r="H55" s="81"/>
      <c r="I55" s="82"/>
      <c r="J55" s="82"/>
      <c r="K55" s="82"/>
      <c r="L55" s="22">
        <f>D55*N55</f>
        <v>30</v>
      </c>
      <c r="M55" s="22">
        <f>D55*O55</f>
        <v>33</v>
      </c>
      <c r="N55" s="83">
        <v>6</v>
      </c>
      <c r="O55" s="22">
        <f t="shared" si="6"/>
        <v>6.6000000000000005</v>
      </c>
      <c r="P55" s="53"/>
      <c r="Q55" s="54">
        <f t="shared" si="4"/>
        <v>0</v>
      </c>
      <c r="R55" s="55" t="str">
        <f t="shared" si="5"/>
        <v xml:space="preserve"> </v>
      </c>
      <c r="S55" s="96"/>
      <c r="U55" s="76"/>
      <c r="V55" s="77"/>
    </row>
    <row r="56" spans="2:22" ht="28.8" x14ac:dyDescent="0.3">
      <c r="B56" s="78">
        <v>50</v>
      </c>
      <c r="C56" s="39" t="s">
        <v>108</v>
      </c>
      <c r="D56" s="79">
        <v>10</v>
      </c>
      <c r="E56" s="80" t="s">
        <v>39</v>
      </c>
      <c r="F56" s="40" t="s">
        <v>109</v>
      </c>
      <c r="G56" s="81"/>
      <c r="H56" s="81"/>
      <c r="I56" s="82"/>
      <c r="J56" s="82"/>
      <c r="K56" s="82"/>
      <c r="L56" s="22">
        <f>D56*N56</f>
        <v>380</v>
      </c>
      <c r="M56" s="22">
        <f>D56*O56</f>
        <v>418.00000000000006</v>
      </c>
      <c r="N56" s="83">
        <v>38</v>
      </c>
      <c r="O56" s="22">
        <f t="shared" si="6"/>
        <v>41.800000000000004</v>
      </c>
      <c r="P56" s="50"/>
      <c r="Q56" s="51">
        <f t="shared" si="4"/>
        <v>0</v>
      </c>
      <c r="R56" s="52" t="str">
        <f t="shared" si="5"/>
        <v xml:space="preserve"> </v>
      </c>
      <c r="S56" s="96"/>
      <c r="U56" s="76"/>
      <c r="V56" s="77"/>
    </row>
    <row r="57" spans="2:22" ht="72" x14ac:dyDescent="0.3">
      <c r="B57" s="78">
        <v>51</v>
      </c>
      <c r="C57" s="39" t="s">
        <v>110</v>
      </c>
      <c r="D57" s="79">
        <v>4</v>
      </c>
      <c r="E57" s="80" t="s">
        <v>18</v>
      </c>
      <c r="F57" s="40" t="s">
        <v>111</v>
      </c>
      <c r="G57" s="81"/>
      <c r="H57" s="81"/>
      <c r="I57" s="82"/>
      <c r="J57" s="82"/>
      <c r="K57" s="82"/>
      <c r="L57" s="22">
        <f>D57*N57</f>
        <v>1080</v>
      </c>
      <c r="M57" s="22">
        <f>D57*O57</f>
        <v>1188</v>
      </c>
      <c r="N57" s="83">
        <v>270</v>
      </c>
      <c r="O57" s="22">
        <f t="shared" si="6"/>
        <v>297</v>
      </c>
      <c r="P57" s="53"/>
      <c r="Q57" s="54">
        <f t="shared" si="4"/>
        <v>0</v>
      </c>
      <c r="R57" s="55" t="str">
        <f t="shared" si="5"/>
        <v xml:space="preserve"> </v>
      </c>
      <c r="S57" s="96"/>
      <c r="U57" s="76"/>
      <c r="V57" s="77"/>
    </row>
    <row r="58" spans="2:22" ht="43.2" x14ac:dyDescent="0.3">
      <c r="B58" s="78">
        <v>52</v>
      </c>
      <c r="C58" s="39" t="s">
        <v>112</v>
      </c>
      <c r="D58" s="79">
        <v>4</v>
      </c>
      <c r="E58" s="80" t="s">
        <v>18</v>
      </c>
      <c r="F58" s="40" t="s">
        <v>113</v>
      </c>
      <c r="G58" s="81"/>
      <c r="H58" s="81"/>
      <c r="I58" s="82"/>
      <c r="J58" s="82"/>
      <c r="K58" s="82"/>
      <c r="L58" s="22">
        <f>D58*N58</f>
        <v>400</v>
      </c>
      <c r="M58" s="22">
        <f>D58*O58</f>
        <v>440.00000000000006</v>
      </c>
      <c r="N58" s="83">
        <v>100</v>
      </c>
      <c r="O58" s="22">
        <f t="shared" si="6"/>
        <v>110.00000000000001</v>
      </c>
      <c r="P58" s="53"/>
      <c r="Q58" s="54">
        <f t="shared" si="4"/>
        <v>0</v>
      </c>
      <c r="R58" s="55" t="str">
        <f t="shared" si="5"/>
        <v xml:space="preserve"> </v>
      </c>
      <c r="S58" s="96"/>
      <c r="U58" s="76"/>
      <c r="V58" s="77"/>
    </row>
    <row r="59" spans="2:22" ht="43.2" x14ac:dyDescent="0.3">
      <c r="B59" s="78">
        <v>53</v>
      </c>
      <c r="C59" s="39" t="s">
        <v>114</v>
      </c>
      <c r="D59" s="79">
        <v>1</v>
      </c>
      <c r="E59" s="80" t="s">
        <v>18</v>
      </c>
      <c r="F59" s="40" t="s">
        <v>115</v>
      </c>
      <c r="G59" s="81"/>
      <c r="H59" s="81"/>
      <c r="I59" s="82"/>
      <c r="J59" s="82"/>
      <c r="K59" s="82"/>
      <c r="L59" s="22">
        <f>D59*N59</f>
        <v>100</v>
      </c>
      <c r="M59" s="22">
        <f>D59*O59</f>
        <v>110.00000000000001</v>
      </c>
      <c r="N59" s="83">
        <v>100</v>
      </c>
      <c r="O59" s="22">
        <f t="shared" si="6"/>
        <v>110.00000000000001</v>
      </c>
      <c r="P59" s="50"/>
      <c r="Q59" s="51">
        <f t="shared" si="4"/>
        <v>0</v>
      </c>
      <c r="R59" s="52" t="str">
        <f t="shared" si="5"/>
        <v xml:space="preserve"> </v>
      </c>
      <c r="S59" s="96"/>
      <c r="U59" s="76"/>
      <c r="V59" s="77"/>
    </row>
    <row r="60" spans="2:22" ht="28.8" x14ac:dyDescent="0.3">
      <c r="B60" s="78">
        <v>54</v>
      </c>
      <c r="C60" s="39" t="s">
        <v>116</v>
      </c>
      <c r="D60" s="79">
        <v>10</v>
      </c>
      <c r="E60" s="80" t="s">
        <v>27</v>
      </c>
      <c r="F60" s="40" t="s">
        <v>117</v>
      </c>
      <c r="G60" s="81"/>
      <c r="H60" s="81"/>
      <c r="I60" s="82"/>
      <c r="J60" s="82"/>
      <c r="K60" s="82"/>
      <c r="L60" s="22">
        <f>D60*N60</f>
        <v>60</v>
      </c>
      <c r="M60" s="22">
        <f>D60*O60</f>
        <v>66</v>
      </c>
      <c r="N60" s="83">
        <v>6</v>
      </c>
      <c r="O60" s="22">
        <f t="shared" si="6"/>
        <v>6.6000000000000005</v>
      </c>
      <c r="P60" s="53"/>
      <c r="Q60" s="54">
        <f t="shared" si="4"/>
        <v>0</v>
      </c>
      <c r="R60" s="55" t="str">
        <f t="shared" si="5"/>
        <v xml:space="preserve"> </v>
      </c>
      <c r="S60" s="96"/>
      <c r="U60" s="76"/>
      <c r="V60" s="77"/>
    </row>
    <row r="61" spans="2:22" ht="28.8" x14ac:dyDescent="0.3">
      <c r="B61" s="78">
        <v>55</v>
      </c>
      <c r="C61" s="39" t="s">
        <v>61</v>
      </c>
      <c r="D61" s="79">
        <v>10</v>
      </c>
      <c r="E61" s="80" t="s">
        <v>27</v>
      </c>
      <c r="F61" s="40" t="s">
        <v>62</v>
      </c>
      <c r="G61" s="81"/>
      <c r="H61" s="81"/>
      <c r="I61" s="82"/>
      <c r="J61" s="82"/>
      <c r="K61" s="82"/>
      <c r="L61" s="22">
        <f>D61*N61</f>
        <v>60</v>
      </c>
      <c r="M61" s="22">
        <f>D61*O61</f>
        <v>66</v>
      </c>
      <c r="N61" s="83">
        <v>6</v>
      </c>
      <c r="O61" s="22">
        <f t="shared" si="6"/>
        <v>6.6000000000000005</v>
      </c>
      <c r="P61" s="53"/>
      <c r="Q61" s="54">
        <f t="shared" si="4"/>
        <v>0</v>
      </c>
      <c r="R61" s="55" t="str">
        <f t="shared" si="5"/>
        <v xml:space="preserve"> </v>
      </c>
      <c r="S61" s="96"/>
      <c r="U61" s="76"/>
      <c r="V61" s="77"/>
    </row>
    <row r="62" spans="2:22" ht="28.8" x14ac:dyDescent="0.3">
      <c r="B62" s="78">
        <v>56</v>
      </c>
      <c r="C62" s="39" t="s">
        <v>118</v>
      </c>
      <c r="D62" s="79">
        <v>10</v>
      </c>
      <c r="E62" s="80" t="s">
        <v>27</v>
      </c>
      <c r="F62" s="40" t="s">
        <v>119</v>
      </c>
      <c r="G62" s="81"/>
      <c r="H62" s="81"/>
      <c r="I62" s="82"/>
      <c r="J62" s="82"/>
      <c r="K62" s="82"/>
      <c r="L62" s="22">
        <f>D62*N62</f>
        <v>160</v>
      </c>
      <c r="M62" s="22">
        <f>D62*O62</f>
        <v>176</v>
      </c>
      <c r="N62" s="83">
        <v>16</v>
      </c>
      <c r="O62" s="22">
        <f t="shared" si="6"/>
        <v>17.600000000000001</v>
      </c>
      <c r="P62" s="50"/>
      <c r="Q62" s="51">
        <f t="shared" si="4"/>
        <v>0</v>
      </c>
      <c r="R62" s="52" t="str">
        <f t="shared" si="5"/>
        <v xml:space="preserve"> </v>
      </c>
      <c r="S62" s="96"/>
      <c r="U62" s="76"/>
      <c r="V62" s="77"/>
    </row>
    <row r="63" spans="2:22" ht="78.75" customHeight="1" x14ac:dyDescent="0.3">
      <c r="B63" s="78">
        <v>57</v>
      </c>
      <c r="C63" s="39" t="s">
        <v>120</v>
      </c>
      <c r="D63" s="79">
        <v>15</v>
      </c>
      <c r="E63" s="80" t="s">
        <v>18</v>
      </c>
      <c r="F63" s="40" t="s">
        <v>121</v>
      </c>
      <c r="G63" s="81"/>
      <c r="H63" s="81"/>
      <c r="I63" s="82"/>
      <c r="J63" s="82"/>
      <c r="K63" s="82"/>
      <c r="L63" s="22">
        <f>D63*N63</f>
        <v>720</v>
      </c>
      <c r="M63" s="22">
        <f>D63*O63</f>
        <v>792.00000000000011</v>
      </c>
      <c r="N63" s="83">
        <v>48</v>
      </c>
      <c r="O63" s="22">
        <f t="shared" si="6"/>
        <v>52.800000000000004</v>
      </c>
      <c r="P63" s="53"/>
      <c r="Q63" s="54">
        <f t="shared" si="4"/>
        <v>0</v>
      </c>
      <c r="R63" s="55" t="str">
        <f t="shared" si="5"/>
        <v xml:space="preserve"> </v>
      </c>
      <c r="S63" s="96"/>
      <c r="U63" s="76"/>
      <c r="V63" s="77"/>
    </row>
    <row r="64" spans="2:22" ht="37.5" customHeight="1" x14ac:dyDescent="0.3">
      <c r="B64" s="78">
        <v>58</v>
      </c>
      <c r="C64" s="39" t="s">
        <v>122</v>
      </c>
      <c r="D64" s="79">
        <v>1</v>
      </c>
      <c r="E64" s="80" t="s">
        <v>27</v>
      </c>
      <c r="F64" s="40" t="s">
        <v>123</v>
      </c>
      <c r="G64" s="81"/>
      <c r="H64" s="81"/>
      <c r="I64" s="82"/>
      <c r="J64" s="82"/>
      <c r="K64" s="82"/>
      <c r="L64" s="22">
        <f>D64*N64</f>
        <v>46</v>
      </c>
      <c r="M64" s="22">
        <f>D64*O64</f>
        <v>50.6</v>
      </c>
      <c r="N64" s="83">
        <v>46</v>
      </c>
      <c r="O64" s="22">
        <f t="shared" si="6"/>
        <v>50.6</v>
      </c>
      <c r="P64" s="53"/>
      <c r="Q64" s="54">
        <f t="shared" si="4"/>
        <v>0</v>
      </c>
      <c r="R64" s="55" t="str">
        <f t="shared" si="5"/>
        <v xml:space="preserve"> </v>
      </c>
      <c r="S64" s="96"/>
      <c r="U64" s="76"/>
      <c r="V64" s="77"/>
    </row>
    <row r="65" spans="1:22" ht="50.25" customHeight="1" x14ac:dyDescent="0.3">
      <c r="B65" s="78">
        <v>59</v>
      </c>
      <c r="C65" s="39" t="s">
        <v>63</v>
      </c>
      <c r="D65" s="79">
        <v>10</v>
      </c>
      <c r="E65" s="80" t="s">
        <v>18</v>
      </c>
      <c r="F65" s="40" t="s">
        <v>64</v>
      </c>
      <c r="G65" s="81"/>
      <c r="H65" s="81"/>
      <c r="I65" s="82"/>
      <c r="J65" s="82"/>
      <c r="K65" s="82"/>
      <c r="L65" s="22">
        <f>D65*N65</f>
        <v>30</v>
      </c>
      <c r="M65" s="22">
        <f>D65*O65</f>
        <v>33</v>
      </c>
      <c r="N65" s="83">
        <v>3</v>
      </c>
      <c r="O65" s="22">
        <f t="shared" si="6"/>
        <v>3.3000000000000003</v>
      </c>
      <c r="P65" s="50"/>
      <c r="Q65" s="51">
        <f t="shared" si="4"/>
        <v>0</v>
      </c>
      <c r="R65" s="52" t="str">
        <f t="shared" si="5"/>
        <v xml:space="preserve"> </v>
      </c>
      <c r="S65" s="96"/>
      <c r="U65" s="76"/>
      <c r="V65" s="77"/>
    </row>
    <row r="66" spans="1:22" ht="21.75" customHeight="1" x14ac:dyDescent="0.3">
      <c r="B66" s="78">
        <v>60</v>
      </c>
      <c r="C66" s="39" t="s">
        <v>124</v>
      </c>
      <c r="D66" s="79">
        <v>5</v>
      </c>
      <c r="E66" s="80" t="s">
        <v>18</v>
      </c>
      <c r="F66" s="40" t="s">
        <v>125</v>
      </c>
      <c r="G66" s="81"/>
      <c r="H66" s="81"/>
      <c r="I66" s="82"/>
      <c r="J66" s="82"/>
      <c r="K66" s="82"/>
      <c r="L66" s="22">
        <f>D66*N66</f>
        <v>50</v>
      </c>
      <c r="M66" s="22">
        <f>D66*O66</f>
        <v>55</v>
      </c>
      <c r="N66" s="83">
        <v>10</v>
      </c>
      <c r="O66" s="22">
        <f t="shared" si="6"/>
        <v>11</v>
      </c>
      <c r="P66" s="53"/>
      <c r="Q66" s="54">
        <f t="shared" si="4"/>
        <v>0</v>
      </c>
      <c r="R66" s="55" t="str">
        <f t="shared" si="5"/>
        <v xml:space="preserve"> </v>
      </c>
      <c r="S66" s="96"/>
      <c r="U66" s="76"/>
      <c r="V66" s="77"/>
    </row>
    <row r="67" spans="1:22" ht="51" customHeight="1" thickBot="1" x14ac:dyDescent="0.35">
      <c r="B67" s="86">
        <v>61</v>
      </c>
      <c r="C67" s="132" t="s">
        <v>126</v>
      </c>
      <c r="D67" s="107">
        <v>2</v>
      </c>
      <c r="E67" s="108" t="s">
        <v>18</v>
      </c>
      <c r="F67" s="109" t="s">
        <v>127</v>
      </c>
      <c r="G67" s="89"/>
      <c r="H67" s="89"/>
      <c r="I67" s="90"/>
      <c r="J67" s="90"/>
      <c r="K67" s="90"/>
      <c r="L67" s="23">
        <f>D67*N67</f>
        <v>140</v>
      </c>
      <c r="M67" s="23">
        <f>D67*O67</f>
        <v>154</v>
      </c>
      <c r="N67" s="23">
        <v>70</v>
      </c>
      <c r="O67" s="23">
        <f t="shared" si="6"/>
        <v>77</v>
      </c>
      <c r="P67" s="57"/>
      <c r="Q67" s="58">
        <f t="shared" si="4"/>
        <v>0</v>
      </c>
      <c r="R67" s="59" t="str">
        <f t="shared" si="5"/>
        <v xml:space="preserve"> </v>
      </c>
      <c r="S67" s="97"/>
      <c r="U67" s="76"/>
      <c r="V67" s="77"/>
    </row>
    <row r="68" spans="1:22" ht="45.75" customHeight="1" thickTop="1" x14ac:dyDescent="0.3">
      <c r="A68" s="133"/>
      <c r="B68" s="68">
        <v>62</v>
      </c>
      <c r="C68" s="134" t="s">
        <v>131</v>
      </c>
      <c r="D68" s="135">
        <v>10</v>
      </c>
      <c r="E68" s="136" t="s">
        <v>18</v>
      </c>
      <c r="F68" s="137" t="s">
        <v>132</v>
      </c>
      <c r="G68" s="72" t="s">
        <v>151</v>
      </c>
      <c r="H68" s="72"/>
      <c r="I68" s="73"/>
      <c r="J68" s="73" t="s">
        <v>145</v>
      </c>
      <c r="K68" s="73" t="s">
        <v>146</v>
      </c>
      <c r="L68" s="21">
        <f>D68*N68</f>
        <v>400</v>
      </c>
      <c r="M68" s="21">
        <f>D68*O68</f>
        <v>440</v>
      </c>
      <c r="N68" s="21">
        <v>40</v>
      </c>
      <c r="O68" s="21">
        <f t="shared" si="6"/>
        <v>44</v>
      </c>
      <c r="P68" s="50"/>
      <c r="Q68" s="51">
        <f t="shared" si="4"/>
        <v>0</v>
      </c>
      <c r="R68" s="52" t="str">
        <f t="shared" si="5"/>
        <v xml:space="preserve"> </v>
      </c>
      <c r="S68" s="95"/>
      <c r="U68" s="76"/>
      <c r="V68" s="77"/>
    </row>
    <row r="69" spans="1:22" ht="28.8" x14ac:dyDescent="0.3">
      <c r="A69" s="138"/>
      <c r="B69" s="78">
        <v>63</v>
      </c>
      <c r="C69" s="102" t="s">
        <v>133</v>
      </c>
      <c r="D69" s="103">
        <v>2</v>
      </c>
      <c r="E69" s="104" t="s">
        <v>18</v>
      </c>
      <c r="F69" s="105" t="s">
        <v>134</v>
      </c>
      <c r="G69" s="81"/>
      <c r="H69" s="81"/>
      <c r="I69" s="82"/>
      <c r="J69" s="82"/>
      <c r="K69" s="82"/>
      <c r="L69" s="22">
        <f>D69*N69</f>
        <v>36</v>
      </c>
      <c r="M69" s="22">
        <f>D69*O69</f>
        <v>39.6</v>
      </c>
      <c r="N69" s="22">
        <v>18</v>
      </c>
      <c r="O69" s="22">
        <f t="shared" si="6"/>
        <v>19.8</v>
      </c>
      <c r="P69" s="53"/>
      <c r="Q69" s="54">
        <f t="shared" si="4"/>
        <v>0</v>
      </c>
      <c r="R69" s="55" t="str">
        <f t="shared" si="5"/>
        <v xml:space="preserve"> </v>
      </c>
      <c r="S69" s="96"/>
      <c r="U69" s="76"/>
      <c r="V69" s="77"/>
    </row>
    <row r="70" spans="1:22" ht="28.8" x14ac:dyDescent="0.3">
      <c r="B70" s="78">
        <v>64</v>
      </c>
      <c r="C70" s="102" t="s">
        <v>135</v>
      </c>
      <c r="D70" s="103">
        <v>10</v>
      </c>
      <c r="E70" s="104" t="s">
        <v>18</v>
      </c>
      <c r="F70" s="105" t="s">
        <v>136</v>
      </c>
      <c r="G70" s="81"/>
      <c r="H70" s="81"/>
      <c r="I70" s="82"/>
      <c r="J70" s="82"/>
      <c r="K70" s="82"/>
      <c r="L70" s="22">
        <f>D70*N70</f>
        <v>70</v>
      </c>
      <c r="M70" s="22">
        <f>D70*O70</f>
        <v>77.000000000000014</v>
      </c>
      <c r="N70" s="22">
        <v>7</v>
      </c>
      <c r="O70" s="22">
        <f t="shared" si="6"/>
        <v>7.7000000000000011</v>
      </c>
      <c r="P70" s="53"/>
      <c r="Q70" s="54">
        <f t="shared" si="4"/>
        <v>0</v>
      </c>
      <c r="R70" s="55" t="str">
        <f t="shared" si="5"/>
        <v xml:space="preserve"> </v>
      </c>
      <c r="S70" s="96"/>
      <c r="U70" s="76"/>
      <c r="V70" s="77"/>
    </row>
    <row r="71" spans="1:22" ht="88.5" customHeight="1" x14ac:dyDescent="0.3">
      <c r="B71" s="78">
        <v>65</v>
      </c>
      <c r="C71" s="102" t="s">
        <v>120</v>
      </c>
      <c r="D71" s="103">
        <v>10</v>
      </c>
      <c r="E71" s="104" t="s">
        <v>18</v>
      </c>
      <c r="F71" s="105" t="s">
        <v>121</v>
      </c>
      <c r="G71" s="81"/>
      <c r="H71" s="81"/>
      <c r="I71" s="82"/>
      <c r="J71" s="82"/>
      <c r="K71" s="82"/>
      <c r="L71" s="22">
        <f>D71*N71</f>
        <v>480</v>
      </c>
      <c r="M71" s="22">
        <f>D71*O71</f>
        <v>528</v>
      </c>
      <c r="N71" s="22">
        <v>48</v>
      </c>
      <c r="O71" s="22">
        <f t="shared" si="6"/>
        <v>52.800000000000004</v>
      </c>
      <c r="P71" s="50"/>
      <c r="Q71" s="51">
        <f t="shared" si="4"/>
        <v>0</v>
      </c>
      <c r="R71" s="52" t="str">
        <f t="shared" si="5"/>
        <v xml:space="preserve"> </v>
      </c>
      <c r="S71" s="96"/>
      <c r="U71" s="76"/>
      <c r="V71" s="77"/>
    </row>
    <row r="72" spans="1:22" ht="96.75" customHeight="1" x14ac:dyDescent="0.3">
      <c r="B72" s="78">
        <v>66</v>
      </c>
      <c r="C72" s="102" t="s">
        <v>137</v>
      </c>
      <c r="D72" s="103">
        <v>1</v>
      </c>
      <c r="E72" s="104" t="s">
        <v>27</v>
      </c>
      <c r="F72" s="105" t="s">
        <v>138</v>
      </c>
      <c r="G72" s="81"/>
      <c r="H72" s="81"/>
      <c r="I72" s="82"/>
      <c r="J72" s="82"/>
      <c r="K72" s="82"/>
      <c r="L72" s="22">
        <f>D72*N72</f>
        <v>750</v>
      </c>
      <c r="M72" s="22">
        <f>D72*O72</f>
        <v>825.00000000000011</v>
      </c>
      <c r="N72" s="22">
        <v>750</v>
      </c>
      <c r="O72" s="22">
        <f t="shared" si="6"/>
        <v>825.00000000000011</v>
      </c>
      <c r="P72" s="53"/>
      <c r="Q72" s="54">
        <f t="shared" si="4"/>
        <v>0</v>
      </c>
      <c r="R72" s="55" t="str">
        <f t="shared" si="5"/>
        <v xml:space="preserve"> </v>
      </c>
      <c r="S72" s="96"/>
      <c r="U72" s="76"/>
      <c r="V72" s="77"/>
    </row>
    <row r="73" spans="1:22" ht="71.25" customHeight="1" x14ac:dyDescent="0.3">
      <c r="B73" s="78">
        <v>67</v>
      </c>
      <c r="C73" s="102" t="s">
        <v>139</v>
      </c>
      <c r="D73" s="103">
        <v>1</v>
      </c>
      <c r="E73" s="104" t="s">
        <v>27</v>
      </c>
      <c r="F73" s="105" t="s">
        <v>140</v>
      </c>
      <c r="G73" s="81"/>
      <c r="H73" s="81"/>
      <c r="I73" s="82"/>
      <c r="J73" s="82"/>
      <c r="K73" s="82"/>
      <c r="L73" s="22">
        <f>D73*N73</f>
        <v>750</v>
      </c>
      <c r="M73" s="22">
        <f>D73*O73</f>
        <v>825.00000000000011</v>
      </c>
      <c r="N73" s="22">
        <v>750</v>
      </c>
      <c r="O73" s="22">
        <f t="shared" si="6"/>
        <v>825.00000000000011</v>
      </c>
      <c r="P73" s="53"/>
      <c r="Q73" s="54">
        <f t="shared" si="4"/>
        <v>0</v>
      </c>
      <c r="R73" s="55" t="str">
        <f t="shared" si="5"/>
        <v xml:space="preserve"> </v>
      </c>
      <c r="S73" s="96"/>
      <c r="U73" s="76"/>
      <c r="V73" s="77"/>
    </row>
    <row r="74" spans="1:22" ht="63.75" customHeight="1" x14ac:dyDescent="0.3">
      <c r="B74" s="78">
        <v>68</v>
      </c>
      <c r="C74" s="102" t="s">
        <v>141</v>
      </c>
      <c r="D74" s="103">
        <v>1</v>
      </c>
      <c r="E74" s="104" t="s">
        <v>27</v>
      </c>
      <c r="F74" s="105" t="s">
        <v>140</v>
      </c>
      <c r="G74" s="81"/>
      <c r="H74" s="81"/>
      <c r="I74" s="82"/>
      <c r="J74" s="82"/>
      <c r="K74" s="82"/>
      <c r="L74" s="22">
        <f>D74*N74</f>
        <v>800</v>
      </c>
      <c r="M74" s="22">
        <f>D74*O74</f>
        <v>880.00000000000011</v>
      </c>
      <c r="N74" s="22">
        <v>800</v>
      </c>
      <c r="O74" s="22">
        <f t="shared" si="6"/>
        <v>880.00000000000011</v>
      </c>
      <c r="P74" s="50"/>
      <c r="Q74" s="51">
        <f t="shared" si="4"/>
        <v>0</v>
      </c>
      <c r="R74" s="52" t="str">
        <f t="shared" si="5"/>
        <v xml:space="preserve"> </v>
      </c>
      <c r="S74" s="96"/>
      <c r="U74" s="76"/>
      <c r="V74" s="77"/>
    </row>
    <row r="75" spans="1:22" ht="80.25" customHeight="1" x14ac:dyDescent="0.3">
      <c r="B75" s="78">
        <v>69</v>
      </c>
      <c r="C75" s="102" t="s">
        <v>142</v>
      </c>
      <c r="D75" s="103">
        <v>1</v>
      </c>
      <c r="E75" s="104" t="s">
        <v>27</v>
      </c>
      <c r="F75" s="105" t="s">
        <v>140</v>
      </c>
      <c r="G75" s="81"/>
      <c r="H75" s="81"/>
      <c r="I75" s="82"/>
      <c r="J75" s="82"/>
      <c r="K75" s="82"/>
      <c r="L75" s="22">
        <f>D75*N75</f>
        <v>900</v>
      </c>
      <c r="M75" s="22">
        <f>D75*O75</f>
        <v>990.00000000000011</v>
      </c>
      <c r="N75" s="22">
        <v>900</v>
      </c>
      <c r="O75" s="22">
        <f t="shared" si="6"/>
        <v>990.00000000000011</v>
      </c>
      <c r="P75" s="53"/>
      <c r="Q75" s="54">
        <f t="shared" si="4"/>
        <v>0</v>
      </c>
      <c r="R75" s="55" t="str">
        <f t="shared" si="5"/>
        <v xml:space="preserve"> </v>
      </c>
      <c r="S75" s="96"/>
      <c r="U75" s="76"/>
      <c r="V75" s="77"/>
    </row>
    <row r="76" spans="1:22" ht="219" customHeight="1" thickBot="1" x14ac:dyDescent="0.35">
      <c r="B76" s="86">
        <v>70</v>
      </c>
      <c r="C76" s="106" t="s">
        <v>143</v>
      </c>
      <c r="D76" s="107">
        <v>1000</v>
      </c>
      <c r="E76" s="108" t="s">
        <v>18</v>
      </c>
      <c r="F76" s="139" t="s">
        <v>144</v>
      </c>
      <c r="G76" s="89"/>
      <c r="H76" s="89"/>
      <c r="I76" s="90"/>
      <c r="J76" s="90"/>
      <c r="K76" s="90"/>
      <c r="L76" s="23">
        <f>D76*N76</f>
        <v>8000</v>
      </c>
      <c r="M76" s="23">
        <f>D76*O76</f>
        <v>8800</v>
      </c>
      <c r="N76" s="23">
        <v>8</v>
      </c>
      <c r="O76" s="23">
        <f t="shared" si="6"/>
        <v>8.8000000000000007</v>
      </c>
      <c r="P76" s="57"/>
      <c r="Q76" s="58">
        <f t="shared" si="4"/>
        <v>0</v>
      </c>
      <c r="R76" s="59" t="str">
        <f t="shared" si="5"/>
        <v xml:space="preserve"> </v>
      </c>
      <c r="S76" s="97"/>
      <c r="U76" s="76"/>
      <c r="V76" s="77"/>
    </row>
    <row r="77" spans="1:22" ht="13.5" customHeight="1" thickTop="1" thickBo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40"/>
      <c r="P77" s="32"/>
      <c r="Q77" s="32"/>
      <c r="R77" s="140"/>
      <c r="S77" s="32"/>
      <c r="U77" s="76"/>
      <c r="V77" s="77"/>
    </row>
    <row r="78" spans="1:22" ht="60.75" customHeight="1" thickTop="1" thickBot="1" x14ac:dyDescent="0.35">
      <c r="A78" s="141"/>
      <c r="B78" s="26" t="s">
        <v>3</v>
      </c>
      <c r="C78" s="26"/>
      <c r="D78" s="26"/>
      <c r="E78" s="26"/>
      <c r="F78" s="26"/>
      <c r="G78" s="26"/>
      <c r="H78" s="26"/>
      <c r="I78" s="14"/>
      <c r="J78" s="142"/>
      <c r="K78" s="142"/>
      <c r="L78" s="142"/>
      <c r="M78" s="15"/>
      <c r="N78" s="47" t="s">
        <v>4</v>
      </c>
      <c r="O78" s="49" t="s">
        <v>5</v>
      </c>
      <c r="P78" s="31" t="s">
        <v>6</v>
      </c>
      <c r="Q78" s="143"/>
      <c r="R78" s="144"/>
    </row>
    <row r="79" spans="1:22" ht="33" customHeight="1" thickTop="1" thickBot="1" x14ac:dyDescent="0.35">
      <c r="A79" s="141"/>
      <c r="B79" s="145" t="s">
        <v>7</v>
      </c>
      <c r="C79" s="145"/>
      <c r="D79" s="145"/>
      <c r="E79" s="145"/>
      <c r="F79" s="145"/>
      <c r="G79" s="145"/>
      <c r="J79" s="16"/>
      <c r="K79" s="16"/>
      <c r="L79" s="16"/>
      <c r="M79" s="17"/>
      <c r="N79" s="48">
        <f>SUM(L7:L76)</f>
        <v>30734.5</v>
      </c>
      <c r="O79" s="18">
        <f>SUM(M7:M76)</f>
        <v>34244.850000000006</v>
      </c>
      <c r="P79" s="27">
        <f>SUM(Q7:Q76)</f>
        <v>0</v>
      </c>
      <c r="Q79" s="146"/>
      <c r="R79" s="147"/>
      <c r="S79" s="148"/>
    </row>
    <row r="80" spans="1:22" ht="39.75" customHeight="1" thickTop="1" x14ac:dyDescent="0.3">
      <c r="A80" s="141"/>
      <c r="H80" s="25"/>
      <c r="I80" s="25"/>
      <c r="J80" s="19"/>
      <c r="K80" s="19"/>
      <c r="L80" s="19"/>
      <c r="M80" s="149"/>
      <c r="N80" s="149"/>
      <c r="O80" s="149"/>
      <c r="P80" s="148"/>
      <c r="Q80" s="148"/>
      <c r="R80" s="148"/>
      <c r="S80" s="148"/>
    </row>
    <row r="81" spans="1:19" ht="19.95" customHeight="1" x14ac:dyDescent="0.3">
      <c r="A81" s="141"/>
      <c r="J81" s="19"/>
      <c r="K81" s="19"/>
      <c r="L81" s="19"/>
      <c r="M81" s="149"/>
      <c r="N81" s="149"/>
      <c r="O81" s="20"/>
      <c r="P81" s="20"/>
      <c r="Q81" s="20"/>
      <c r="R81" s="148"/>
      <c r="S81" s="148"/>
    </row>
    <row r="82" spans="1:19" ht="71.25" customHeight="1" x14ac:dyDescent="0.3">
      <c r="A82" s="141"/>
      <c r="J82" s="19"/>
      <c r="K82" s="19"/>
      <c r="L82" s="19"/>
      <c r="M82" s="149"/>
      <c r="N82" s="149"/>
      <c r="O82" s="20"/>
      <c r="P82" s="20"/>
      <c r="Q82" s="20"/>
      <c r="R82" s="148"/>
      <c r="S82" s="148"/>
    </row>
    <row r="83" spans="1:19" ht="36" customHeight="1" x14ac:dyDescent="0.3">
      <c r="A83" s="141"/>
      <c r="J83" s="150"/>
      <c r="K83" s="150"/>
      <c r="L83" s="150"/>
      <c r="M83" s="150"/>
      <c r="N83" s="150"/>
      <c r="O83" s="149"/>
      <c r="P83" s="148"/>
      <c r="Q83" s="148"/>
      <c r="R83" s="148"/>
      <c r="S83" s="148"/>
    </row>
    <row r="84" spans="1:19" ht="14.25" customHeight="1" x14ac:dyDescent="0.3">
      <c r="A84" s="141"/>
      <c r="B84" s="148"/>
      <c r="C84" s="149"/>
      <c r="D84" s="151"/>
      <c r="E84" s="152"/>
      <c r="F84" s="149"/>
      <c r="G84" s="149"/>
      <c r="H84" s="149"/>
      <c r="I84" s="148"/>
      <c r="J84" s="148"/>
      <c r="K84" s="148"/>
      <c r="L84" s="149"/>
      <c r="M84" s="149"/>
      <c r="N84" s="149"/>
      <c r="O84" s="149"/>
      <c r="P84" s="148"/>
      <c r="Q84" s="148"/>
      <c r="R84" s="148"/>
      <c r="S84" s="148"/>
    </row>
    <row r="85" spans="1:19" ht="14.25" customHeight="1" x14ac:dyDescent="0.3">
      <c r="A85" s="141"/>
      <c r="B85" s="148"/>
      <c r="C85" s="149"/>
      <c r="D85" s="151"/>
      <c r="E85" s="152"/>
      <c r="F85" s="149"/>
      <c r="G85" s="149"/>
      <c r="H85" s="149"/>
      <c r="I85" s="148"/>
      <c r="J85" s="148"/>
      <c r="K85" s="148"/>
      <c r="L85" s="149"/>
      <c r="M85" s="149"/>
      <c r="N85" s="149"/>
      <c r="O85" s="149"/>
      <c r="P85" s="148"/>
      <c r="Q85" s="148"/>
      <c r="R85" s="148"/>
      <c r="S85" s="148"/>
    </row>
    <row r="86" spans="1:19" ht="14.25" customHeight="1" x14ac:dyDescent="0.3">
      <c r="A86" s="141"/>
      <c r="B86" s="148"/>
      <c r="C86" s="149"/>
      <c r="D86" s="151"/>
      <c r="E86" s="152"/>
      <c r="F86" s="149"/>
      <c r="G86" s="149"/>
      <c r="H86" s="149"/>
      <c r="I86" s="148"/>
      <c r="J86" s="148"/>
      <c r="K86" s="148"/>
      <c r="L86" s="149"/>
      <c r="M86" s="149"/>
      <c r="N86" s="149"/>
      <c r="O86" s="149"/>
      <c r="P86" s="148"/>
      <c r="Q86" s="148"/>
      <c r="R86" s="148"/>
      <c r="S86" s="148"/>
    </row>
    <row r="87" spans="1:19" ht="14.25" customHeight="1" x14ac:dyDescent="0.3">
      <c r="A87" s="141"/>
      <c r="B87" s="148"/>
      <c r="C87" s="149"/>
      <c r="D87" s="151"/>
      <c r="E87" s="152"/>
      <c r="F87" s="149"/>
      <c r="G87" s="149"/>
      <c r="H87" s="149"/>
      <c r="I87" s="148"/>
      <c r="J87" s="148"/>
      <c r="K87" s="148"/>
      <c r="L87" s="149"/>
      <c r="M87" s="149"/>
      <c r="N87" s="149"/>
      <c r="O87" s="149"/>
      <c r="P87" s="148"/>
      <c r="Q87" s="148"/>
      <c r="R87" s="148"/>
      <c r="S87" s="148"/>
    </row>
    <row r="88" spans="1:19" x14ac:dyDescent="0.3">
      <c r="C88" s="1"/>
      <c r="D88" s="1"/>
      <c r="E88" s="1"/>
      <c r="F88" s="1"/>
      <c r="G88" s="1"/>
      <c r="H88" s="1"/>
      <c r="K88" s="1"/>
      <c r="L88" s="1"/>
      <c r="M88" s="1"/>
      <c r="N88" s="1"/>
    </row>
    <row r="89" spans="1:19" x14ac:dyDescent="0.3">
      <c r="C89" s="1"/>
      <c r="D89" s="1"/>
      <c r="E89" s="1"/>
      <c r="F89" s="1"/>
      <c r="G89" s="1"/>
      <c r="H89" s="1"/>
      <c r="K89" s="1"/>
      <c r="L89" s="1"/>
      <c r="M89" s="1"/>
      <c r="N89" s="1"/>
    </row>
    <row r="90" spans="1:19" x14ac:dyDescent="0.3">
      <c r="C90" s="1"/>
      <c r="D90" s="1"/>
      <c r="E90" s="1"/>
      <c r="F90" s="1"/>
      <c r="G90" s="1"/>
      <c r="H90" s="1"/>
      <c r="K90" s="1"/>
      <c r="L90" s="1"/>
      <c r="M90" s="1"/>
      <c r="N90" s="1"/>
    </row>
    <row r="91" spans="1:19" x14ac:dyDescent="0.3">
      <c r="C91" s="1"/>
      <c r="D91" s="1"/>
      <c r="E91" s="1"/>
      <c r="F91" s="1"/>
      <c r="G91" s="1"/>
      <c r="H91" s="1"/>
      <c r="K91" s="1"/>
      <c r="L91" s="1"/>
      <c r="M91" s="1"/>
      <c r="N91" s="1"/>
    </row>
    <row r="92" spans="1:19" x14ac:dyDescent="0.3">
      <c r="C92" s="1"/>
      <c r="D92" s="1"/>
      <c r="E92" s="1"/>
      <c r="F92" s="1"/>
      <c r="G92" s="1"/>
      <c r="H92" s="1"/>
      <c r="K92" s="1"/>
      <c r="L92" s="1"/>
      <c r="M92" s="1"/>
      <c r="N92" s="1"/>
    </row>
    <row r="93" spans="1:19" x14ac:dyDescent="0.3">
      <c r="C93" s="1"/>
      <c r="D93" s="1"/>
      <c r="E93" s="1"/>
      <c r="F93" s="1"/>
      <c r="G93" s="1"/>
      <c r="H93" s="1"/>
      <c r="K93" s="1"/>
      <c r="L93" s="1"/>
      <c r="M93" s="1"/>
      <c r="N93" s="1"/>
    </row>
    <row r="94" spans="1:19" x14ac:dyDescent="0.3">
      <c r="C94" s="1"/>
      <c r="D94" s="1"/>
      <c r="E94" s="1"/>
      <c r="F94" s="1"/>
      <c r="G94" s="1"/>
      <c r="H94" s="1"/>
      <c r="K94" s="1"/>
      <c r="L94" s="1"/>
      <c r="M94" s="1"/>
      <c r="N94" s="1"/>
    </row>
    <row r="95" spans="1:19" x14ac:dyDescent="0.3">
      <c r="C95" s="1"/>
      <c r="D95" s="1"/>
      <c r="E95" s="1"/>
      <c r="F95" s="1"/>
      <c r="G95" s="1"/>
      <c r="H95" s="1"/>
      <c r="K95" s="1"/>
      <c r="L95" s="1"/>
      <c r="M95" s="1"/>
      <c r="N95" s="1"/>
    </row>
    <row r="96" spans="1:19" x14ac:dyDescent="0.3">
      <c r="C96" s="1"/>
      <c r="D96" s="1"/>
      <c r="E96" s="1"/>
      <c r="F96" s="1"/>
      <c r="G96" s="1"/>
      <c r="H96" s="1"/>
      <c r="K96" s="1"/>
      <c r="L96" s="1"/>
      <c r="M96" s="1"/>
      <c r="N96" s="1"/>
    </row>
    <row r="97" spans="3:14" x14ac:dyDescent="0.3">
      <c r="C97" s="1"/>
      <c r="D97" s="1"/>
      <c r="E97" s="1"/>
      <c r="F97" s="1"/>
      <c r="G97" s="1"/>
      <c r="H97" s="1"/>
      <c r="K97" s="1"/>
      <c r="L97" s="1"/>
      <c r="M97" s="1"/>
      <c r="N97" s="1"/>
    </row>
    <row r="98" spans="3:14" x14ac:dyDescent="0.3">
      <c r="C98" s="1"/>
      <c r="D98" s="1"/>
      <c r="E98" s="1"/>
      <c r="F98" s="1"/>
      <c r="G98" s="1"/>
      <c r="H98" s="1"/>
      <c r="K98" s="1"/>
      <c r="L98" s="1"/>
      <c r="M98" s="1"/>
      <c r="N98" s="1"/>
    </row>
    <row r="99" spans="3:14" x14ac:dyDescent="0.3">
      <c r="C99" s="1"/>
      <c r="D99" s="1"/>
      <c r="E99" s="1"/>
      <c r="F99" s="1"/>
      <c r="G99" s="1"/>
      <c r="H99" s="1"/>
      <c r="K99" s="1"/>
      <c r="L99" s="1"/>
      <c r="M99" s="1"/>
      <c r="N99" s="1"/>
    </row>
    <row r="100" spans="3:14" x14ac:dyDescent="0.3">
      <c r="C100" s="1"/>
      <c r="D100" s="1"/>
      <c r="E100" s="1"/>
      <c r="F100" s="1"/>
      <c r="G100" s="1"/>
      <c r="H100" s="1"/>
      <c r="K100" s="1"/>
      <c r="L100" s="1"/>
      <c r="M100" s="1"/>
      <c r="N100" s="1"/>
    </row>
    <row r="101" spans="3:14" x14ac:dyDescent="0.3">
      <c r="C101" s="1"/>
      <c r="D101" s="1"/>
      <c r="E101" s="1"/>
      <c r="F101" s="1"/>
      <c r="G101" s="1"/>
      <c r="H101" s="1"/>
      <c r="K101" s="1"/>
      <c r="L101" s="1"/>
      <c r="M101" s="1"/>
      <c r="N101" s="1"/>
    </row>
    <row r="102" spans="3:14" x14ac:dyDescent="0.3">
      <c r="C102" s="1"/>
      <c r="D102" s="1"/>
      <c r="E102" s="1"/>
      <c r="F102" s="1"/>
      <c r="G102" s="1"/>
      <c r="H102" s="1"/>
      <c r="K102" s="1"/>
      <c r="L102" s="1"/>
      <c r="M102" s="1"/>
      <c r="N102" s="1"/>
    </row>
    <row r="103" spans="3:14" x14ac:dyDescent="0.3">
      <c r="C103" s="1"/>
      <c r="D103" s="1"/>
      <c r="E103" s="1"/>
      <c r="F103" s="1"/>
      <c r="G103" s="1"/>
      <c r="H103" s="1"/>
      <c r="K103" s="1"/>
      <c r="L103" s="1"/>
      <c r="M103" s="1"/>
      <c r="N103" s="1"/>
    </row>
    <row r="104" spans="3:14" x14ac:dyDescent="0.3">
      <c r="C104" s="1"/>
      <c r="D104" s="1"/>
      <c r="E104" s="1"/>
      <c r="F104" s="1"/>
      <c r="G104" s="1"/>
      <c r="H104" s="1"/>
      <c r="K104" s="1"/>
      <c r="L104" s="1"/>
      <c r="M104" s="1"/>
      <c r="N104" s="1"/>
    </row>
    <row r="105" spans="3:14" x14ac:dyDescent="0.3">
      <c r="C105" s="1"/>
      <c r="D105" s="1"/>
      <c r="E105" s="1"/>
      <c r="F105" s="1"/>
      <c r="G105" s="1"/>
      <c r="H105" s="1"/>
      <c r="K105" s="1"/>
      <c r="L105" s="1"/>
      <c r="M105" s="1"/>
      <c r="N105" s="1"/>
    </row>
    <row r="106" spans="3:14" x14ac:dyDescent="0.3">
      <c r="C106" s="1"/>
      <c r="D106" s="1"/>
      <c r="E106" s="1"/>
      <c r="F106" s="1"/>
      <c r="G106" s="1"/>
      <c r="H106" s="1"/>
      <c r="K106" s="1"/>
      <c r="L106" s="1"/>
      <c r="M106" s="1"/>
      <c r="N106" s="1"/>
    </row>
    <row r="107" spans="3:14" x14ac:dyDescent="0.3">
      <c r="C107" s="1"/>
      <c r="D107" s="1"/>
      <c r="E107" s="1"/>
      <c r="F107" s="1"/>
      <c r="G107" s="1"/>
      <c r="H107" s="1"/>
      <c r="K107" s="1"/>
      <c r="L107" s="1"/>
      <c r="M107" s="1"/>
      <c r="N107" s="1"/>
    </row>
    <row r="108" spans="3:14" x14ac:dyDescent="0.3">
      <c r="C108" s="1"/>
      <c r="D108" s="1"/>
      <c r="E108" s="1"/>
      <c r="F108" s="1"/>
      <c r="G108" s="1"/>
      <c r="H108" s="1"/>
      <c r="K108" s="1"/>
      <c r="L108" s="1"/>
      <c r="M108" s="1"/>
      <c r="N108" s="1"/>
    </row>
    <row r="109" spans="3:14" x14ac:dyDescent="0.3">
      <c r="C109" s="1"/>
      <c r="D109" s="1"/>
      <c r="E109" s="1"/>
      <c r="F109" s="1"/>
      <c r="G109" s="1"/>
      <c r="H109" s="1"/>
      <c r="K109" s="1"/>
      <c r="L109" s="1"/>
      <c r="M109" s="1"/>
      <c r="N109" s="1"/>
    </row>
    <row r="110" spans="3:14" x14ac:dyDescent="0.3">
      <c r="C110" s="1"/>
      <c r="D110" s="1"/>
      <c r="E110" s="1"/>
      <c r="F110" s="1"/>
      <c r="G110" s="1"/>
      <c r="H110" s="1"/>
      <c r="K110" s="1"/>
      <c r="L110" s="1"/>
      <c r="M110" s="1"/>
      <c r="N110" s="1"/>
    </row>
    <row r="111" spans="3:14" x14ac:dyDescent="0.3">
      <c r="C111" s="1"/>
      <c r="D111" s="1"/>
      <c r="E111" s="1"/>
      <c r="F111" s="1"/>
      <c r="G111" s="1"/>
      <c r="H111" s="1"/>
      <c r="K111" s="1"/>
      <c r="L111" s="1"/>
      <c r="M111" s="1"/>
      <c r="N111" s="1"/>
    </row>
    <row r="112" spans="3:14" x14ac:dyDescent="0.3">
      <c r="C112" s="1"/>
      <c r="D112" s="1"/>
      <c r="E112" s="1"/>
      <c r="F112" s="1"/>
      <c r="G112" s="1"/>
      <c r="H112" s="1"/>
      <c r="K112" s="1"/>
      <c r="L112" s="1"/>
      <c r="M112" s="1"/>
      <c r="N112" s="1"/>
    </row>
    <row r="113" spans="3:14" x14ac:dyDescent="0.3">
      <c r="C113" s="1"/>
      <c r="D113" s="1"/>
      <c r="E113" s="1"/>
      <c r="F113" s="1"/>
      <c r="G113" s="1"/>
      <c r="H113" s="1"/>
      <c r="K113" s="1"/>
      <c r="L113" s="1"/>
      <c r="M113" s="1"/>
      <c r="N113" s="1"/>
    </row>
    <row r="114" spans="3:14" x14ac:dyDescent="0.3">
      <c r="C114" s="1"/>
      <c r="D114" s="1"/>
      <c r="E114" s="1"/>
      <c r="F114" s="1"/>
      <c r="G114" s="1"/>
      <c r="H114" s="1"/>
      <c r="K114" s="1"/>
      <c r="L114" s="1"/>
      <c r="M114" s="1"/>
      <c r="N114" s="1"/>
    </row>
    <row r="115" spans="3:14" x14ac:dyDescent="0.3">
      <c r="C115" s="1"/>
      <c r="D115" s="1"/>
      <c r="E115" s="1"/>
      <c r="F115" s="1"/>
      <c r="G115" s="1"/>
      <c r="H115" s="1"/>
      <c r="K115" s="1"/>
      <c r="L115" s="1"/>
      <c r="M115" s="1"/>
      <c r="N115" s="1"/>
    </row>
    <row r="116" spans="3:14" x14ac:dyDescent="0.3">
      <c r="C116" s="1"/>
      <c r="D116" s="1"/>
      <c r="E116" s="1"/>
      <c r="F116" s="1"/>
      <c r="G116" s="1"/>
      <c r="H116" s="1"/>
      <c r="K116" s="1"/>
      <c r="L116" s="1"/>
      <c r="M116" s="1"/>
      <c r="N116" s="1"/>
    </row>
    <row r="117" spans="3:14" x14ac:dyDescent="0.3">
      <c r="C117" s="1"/>
      <c r="D117" s="1"/>
      <c r="E117" s="1"/>
      <c r="F117" s="1"/>
      <c r="G117" s="1"/>
      <c r="H117" s="1"/>
      <c r="K117" s="1"/>
      <c r="L117" s="1"/>
      <c r="M117" s="1"/>
      <c r="N117" s="1"/>
    </row>
    <row r="118" spans="3:14" x14ac:dyDescent="0.3">
      <c r="C118" s="1"/>
      <c r="D118" s="1"/>
      <c r="E118" s="1"/>
      <c r="F118" s="1"/>
      <c r="G118" s="1"/>
      <c r="H118" s="1"/>
      <c r="K118" s="1"/>
      <c r="L118" s="1"/>
      <c r="M118" s="1"/>
      <c r="N118" s="1"/>
    </row>
    <row r="119" spans="3:14" x14ac:dyDescent="0.3">
      <c r="C119" s="1"/>
      <c r="D119" s="1"/>
      <c r="E119" s="1"/>
      <c r="F119" s="1"/>
      <c r="G119" s="1"/>
      <c r="H119" s="1"/>
      <c r="K119" s="1"/>
      <c r="L119" s="1"/>
      <c r="M119" s="1"/>
      <c r="N119" s="1"/>
    </row>
    <row r="120" spans="3:14" x14ac:dyDescent="0.3">
      <c r="C120" s="1"/>
      <c r="D120" s="1"/>
      <c r="E120" s="1"/>
      <c r="F120" s="1"/>
      <c r="G120" s="1"/>
      <c r="H120" s="1"/>
      <c r="K120" s="1"/>
      <c r="L120" s="1"/>
      <c r="M120" s="1"/>
      <c r="N120" s="1"/>
    </row>
    <row r="121" spans="3:14" x14ac:dyDescent="0.3">
      <c r="C121" s="1"/>
      <c r="D121" s="1"/>
      <c r="E121" s="1"/>
      <c r="F121" s="1"/>
      <c r="G121" s="1"/>
      <c r="H121" s="1"/>
      <c r="K121" s="1"/>
      <c r="L121" s="1"/>
      <c r="M121" s="1"/>
      <c r="N121" s="1"/>
    </row>
    <row r="122" spans="3:14" x14ac:dyDescent="0.3">
      <c r="C122" s="1"/>
      <c r="D122" s="1"/>
      <c r="E122" s="1"/>
      <c r="F122" s="1"/>
      <c r="G122" s="1"/>
      <c r="H122" s="1"/>
      <c r="K122" s="1"/>
      <c r="L122" s="1"/>
      <c r="M122" s="1"/>
      <c r="N122" s="1"/>
    </row>
    <row r="123" spans="3:14" x14ac:dyDescent="0.3">
      <c r="C123" s="1"/>
      <c r="D123" s="1"/>
      <c r="E123" s="1"/>
      <c r="F123" s="1"/>
      <c r="G123" s="1"/>
      <c r="H123" s="1"/>
      <c r="K123" s="1"/>
      <c r="L123" s="1"/>
      <c r="M123" s="1"/>
      <c r="N123" s="1"/>
    </row>
    <row r="124" spans="3:14" x14ac:dyDescent="0.3">
      <c r="C124" s="1"/>
      <c r="D124" s="1"/>
      <c r="E124" s="1"/>
      <c r="F124" s="1"/>
      <c r="G124" s="1"/>
      <c r="H124" s="1"/>
      <c r="K124" s="1"/>
      <c r="L124" s="1"/>
      <c r="M124" s="1"/>
      <c r="N124" s="1"/>
    </row>
    <row r="125" spans="3:14" x14ac:dyDescent="0.3">
      <c r="C125" s="1"/>
      <c r="D125" s="1"/>
      <c r="E125" s="1"/>
      <c r="F125" s="1"/>
      <c r="G125" s="1"/>
      <c r="H125" s="1"/>
      <c r="K125" s="1"/>
      <c r="L125" s="1"/>
      <c r="M125" s="1"/>
      <c r="N125" s="1"/>
    </row>
    <row r="126" spans="3:14" x14ac:dyDescent="0.3">
      <c r="C126" s="1"/>
      <c r="D126" s="1"/>
      <c r="E126" s="1"/>
      <c r="F126" s="1"/>
      <c r="G126" s="1"/>
      <c r="H126" s="1"/>
      <c r="K126" s="1"/>
      <c r="L126" s="1"/>
      <c r="M126" s="1"/>
      <c r="N126" s="1"/>
    </row>
    <row r="127" spans="3:14" x14ac:dyDescent="0.3">
      <c r="C127" s="1"/>
      <c r="D127" s="1"/>
      <c r="E127" s="1"/>
      <c r="F127" s="1"/>
      <c r="G127" s="1"/>
      <c r="H127" s="1"/>
      <c r="K127" s="1"/>
      <c r="L127" s="1"/>
      <c r="M127" s="1"/>
      <c r="N127" s="1"/>
    </row>
    <row r="128" spans="3:14" x14ac:dyDescent="0.3">
      <c r="C128" s="1"/>
      <c r="D128" s="1"/>
      <c r="E128" s="1"/>
      <c r="F128" s="1"/>
      <c r="G128" s="1"/>
      <c r="H128" s="1"/>
      <c r="K128" s="1"/>
      <c r="L128" s="1"/>
      <c r="M128" s="1"/>
      <c r="N128" s="1"/>
    </row>
    <row r="129" spans="3:14" x14ac:dyDescent="0.3">
      <c r="C129" s="1"/>
      <c r="D129" s="1"/>
      <c r="E129" s="1"/>
      <c r="F129" s="1"/>
      <c r="G129" s="1"/>
      <c r="H129" s="1"/>
      <c r="K129" s="1"/>
      <c r="L129" s="1"/>
      <c r="M129" s="1"/>
      <c r="N129" s="1"/>
    </row>
    <row r="130" spans="3:14" x14ac:dyDescent="0.3">
      <c r="C130" s="1"/>
      <c r="D130" s="1"/>
      <c r="E130" s="1"/>
      <c r="F130" s="1"/>
      <c r="G130" s="1"/>
      <c r="H130" s="1"/>
      <c r="K130" s="1"/>
      <c r="L130" s="1"/>
      <c r="M130" s="1"/>
      <c r="N130" s="1"/>
    </row>
    <row r="131" spans="3:14" x14ac:dyDescent="0.3">
      <c r="C131" s="1"/>
      <c r="D131" s="1"/>
      <c r="E131" s="1"/>
      <c r="F131" s="1"/>
      <c r="G131" s="1"/>
      <c r="H131" s="1"/>
      <c r="K131" s="1"/>
      <c r="L131" s="1"/>
      <c r="M131" s="1"/>
      <c r="N131" s="1"/>
    </row>
    <row r="132" spans="3:14" x14ac:dyDescent="0.3">
      <c r="C132" s="1"/>
      <c r="D132" s="1"/>
      <c r="E132" s="1"/>
      <c r="F132" s="1"/>
      <c r="G132" s="1"/>
      <c r="H132" s="1"/>
      <c r="K132" s="1"/>
      <c r="L132" s="1"/>
      <c r="M132" s="1"/>
      <c r="N132" s="1"/>
    </row>
    <row r="133" spans="3:14" x14ac:dyDescent="0.3">
      <c r="C133" s="1"/>
      <c r="D133" s="1"/>
      <c r="E133" s="1"/>
      <c r="F133" s="1"/>
      <c r="G133" s="1"/>
      <c r="H133" s="1"/>
      <c r="K133" s="1"/>
      <c r="L133" s="1"/>
      <c r="M133" s="1"/>
      <c r="N133" s="1"/>
    </row>
    <row r="134" spans="3:14" x14ac:dyDescent="0.3">
      <c r="C134" s="1"/>
      <c r="D134" s="1"/>
      <c r="E134" s="1"/>
      <c r="F134" s="1"/>
      <c r="G134" s="1"/>
      <c r="H134" s="1"/>
      <c r="K134" s="1"/>
      <c r="L134" s="1"/>
      <c r="M134" s="1"/>
      <c r="N134" s="1"/>
    </row>
    <row r="135" spans="3:14" x14ac:dyDescent="0.3">
      <c r="C135" s="1"/>
      <c r="D135" s="1"/>
      <c r="E135" s="1"/>
      <c r="F135" s="1"/>
      <c r="G135" s="1"/>
      <c r="H135" s="1"/>
      <c r="K135" s="1"/>
      <c r="L135" s="1"/>
      <c r="M135" s="1"/>
      <c r="N135" s="1"/>
    </row>
    <row r="136" spans="3:14" x14ac:dyDescent="0.3">
      <c r="C136" s="1"/>
      <c r="D136" s="1"/>
      <c r="E136" s="1"/>
      <c r="F136" s="1"/>
      <c r="G136" s="1"/>
      <c r="H136" s="1"/>
      <c r="K136" s="1"/>
      <c r="L136" s="1"/>
      <c r="M136" s="1"/>
      <c r="N136" s="1"/>
    </row>
    <row r="137" spans="3:14" x14ac:dyDescent="0.3">
      <c r="C137" s="1"/>
      <c r="D137" s="1"/>
      <c r="E137" s="1"/>
      <c r="F137" s="1"/>
      <c r="G137" s="1"/>
      <c r="H137" s="1"/>
      <c r="K137" s="1"/>
      <c r="L137" s="1"/>
      <c r="M137" s="1"/>
      <c r="N137" s="1"/>
    </row>
    <row r="138" spans="3:14" x14ac:dyDescent="0.3">
      <c r="C138" s="1"/>
      <c r="D138" s="1"/>
      <c r="E138" s="1"/>
      <c r="F138" s="1"/>
      <c r="G138" s="1"/>
      <c r="H138" s="1"/>
      <c r="K138" s="1"/>
      <c r="L138" s="1"/>
      <c r="M138" s="1"/>
      <c r="N138" s="1"/>
    </row>
    <row r="139" spans="3:14" x14ac:dyDescent="0.3">
      <c r="C139" s="1"/>
      <c r="D139" s="1"/>
      <c r="E139" s="1"/>
      <c r="F139" s="1"/>
      <c r="G139" s="1"/>
      <c r="H139" s="1"/>
      <c r="K139" s="1"/>
      <c r="L139" s="1"/>
      <c r="M139" s="1"/>
      <c r="N139" s="1"/>
    </row>
    <row r="140" spans="3:14" x14ac:dyDescent="0.3">
      <c r="C140" s="1"/>
      <c r="D140" s="1"/>
      <c r="E140" s="1"/>
      <c r="F140" s="1"/>
      <c r="G140" s="1"/>
      <c r="H140" s="1"/>
      <c r="K140" s="1"/>
      <c r="L140" s="1"/>
      <c r="M140" s="1"/>
      <c r="N140" s="1"/>
    </row>
    <row r="141" spans="3:14" x14ac:dyDescent="0.3">
      <c r="C141" s="1"/>
      <c r="D141" s="1"/>
      <c r="E141" s="1"/>
      <c r="F141" s="1"/>
      <c r="G141" s="1"/>
      <c r="H141" s="1"/>
      <c r="K141" s="1"/>
      <c r="L141" s="1"/>
      <c r="M141" s="1"/>
      <c r="N141" s="1"/>
    </row>
    <row r="142" spans="3:14" x14ac:dyDescent="0.3">
      <c r="C142" s="1"/>
      <c r="D142" s="1"/>
      <c r="E142" s="1"/>
      <c r="F142" s="1"/>
      <c r="G142" s="1"/>
      <c r="H142" s="1"/>
      <c r="K142" s="1"/>
      <c r="L142" s="1"/>
      <c r="M142" s="1"/>
      <c r="N142" s="1"/>
    </row>
    <row r="143" spans="3:14" x14ac:dyDescent="0.3">
      <c r="C143" s="1"/>
      <c r="D143" s="1"/>
      <c r="E143" s="1"/>
      <c r="F143" s="1"/>
      <c r="G143" s="1"/>
      <c r="H143" s="1"/>
      <c r="K143" s="1"/>
      <c r="L143" s="1"/>
      <c r="M143" s="1"/>
      <c r="N143" s="1"/>
    </row>
    <row r="144" spans="3:14" x14ac:dyDescent="0.3">
      <c r="C144" s="1"/>
      <c r="D144" s="1"/>
      <c r="E144" s="1"/>
      <c r="F144" s="1"/>
      <c r="G144" s="1"/>
      <c r="H144" s="1"/>
      <c r="K144" s="1"/>
      <c r="L144" s="1"/>
      <c r="M144" s="1"/>
      <c r="N144" s="1"/>
    </row>
    <row r="145" spans="3:14" x14ac:dyDescent="0.3">
      <c r="C145" s="1"/>
      <c r="D145" s="1"/>
      <c r="E145" s="1"/>
      <c r="F145" s="1"/>
      <c r="G145" s="1"/>
      <c r="H145" s="1"/>
      <c r="K145" s="1"/>
      <c r="L145" s="1"/>
      <c r="M145" s="1"/>
      <c r="N145" s="1"/>
    </row>
    <row r="146" spans="3:14" x14ac:dyDescent="0.3">
      <c r="C146" s="1"/>
      <c r="D146" s="1"/>
      <c r="E146" s="1"/>
      <c r="F146" s="1"/>
      <c r="G146" s="1"/>
      <c r="H146" s="1"/>
      <c r="K146" s="1"/>
      <c r="L146" s="1"/>
      <c r="M146" s="1"/>
      <c r="N146" s="1"/>
    </row>
    <row r="147" spans="3:14" x14ac:dyDescent="0.3">
      <c r="C147" s="1"/>
      <c r="D147" s="1"/>
      <c r="E147" s="1"/>
      <c r="F147" s="1"/>
      <c r="G147" s="1"/>
      <c r="H147" s="1"/>
      <c r="K147" s="1"/>
      <c r="L147" s="1"/>
      <c r="M147" s="1"/>
      <c r="N147" s="1"/>
    </row>
    <row r="148" spans="3:14" x14ac:dyDescent="0.3">
      <c r="C148" s="1"/>
      <c r="D148" s="1"/>
      <c r="E148" s="1"/>
      <c r="F148" s="1"/>
      <c r="G148" s="1"/>
      <c r="H148" s="1"/>
      <c r="K148" s="1"/>
      <c r="L148" s="1"/>
      <c r="M148" s="1"/>
      <c r="N148" s="1"/>
    </row>
    <row r="149" spans="3:14" x14ac:dyDescent="0.3">
      <c r="C149" s="1"/>
      <c r="D149" s="1"/>
      <c r="E149" s="1"/>
      <c r="F149" s="1"/>
      <c r="G149" s="1"/>
      <c r="H149" s="1"/>
      <c r="K149" s="1"/>
      <c r="L149" s="1"/>
      <c r="M149" s="1"/>
      <c r="N149" s="1"/>
    </row>
    <row r="150" spans="3:14" x14ac:dyDescent="0.3">
      <c r="C150" s="1"/>
      <c r="D150" s="1"/>
      <c r="E150" s="1"/>
      <c r="F150" s="1"/>
      <c r="G150" s="1"/>
      <c r="H150" s="1"/>
      <c r="K150" s="1"/>
      <c r="L150" s="1"/>
      <c r="M150" s="1"/>
      <c r="N150" s="1"/>
    </row>
    <row r="151" spans="3:14" x14ac:dyDescent="0.3">
      <c r="C151" s="1"/>
      <c r="D151" s="1"/>
      <c r="E151" s="1"/>
      <c r="F151" s="1"/>
      <c r="G151" s="1"/>
      <c r="H151" s="1"/>
      <c r="K151" s="1"/>
      <c r="L151" s="1"/>
      <c r="M151" s="1"/>
      <c r="N151" s="1"/>
    </row>
    <row r="152" spans="3:14" x14ac:dyDescent="0.3">
      <c r="C152" s="1"/>
      <c r="D152" s="1"/>
      <c r="E152" s="1"/>
      <c r="F152" s="1"/>
      <c r="G152" s="1"/>
      <c r="H152" s="1"/>
      <c r="K152" s="1"/>
      <c r="L152" s="1"/>
      <c r="M152" s="1"/>
      <c r="N152" s="1"/>
    </row>
    <row r="153" spans="3:14" x14ac:dyDescent="0.3">
      <c r="C153" s="1"/>
      <c r="D153" s="1"/>
      <c r="E153" s="1"/>
      <c r="F153" s="1"/>
      <c r="G153" s="1"/>
      <c r="H153" s="1"/>
      <c r="K153" s="1"/>
      <c r="L153" s="1"/>
      <c r="M153" s="1"/>
      <c r="N153" s="1"/>
    </row>
    <row r="154" spans="3:14" x14ac:dyDescent="0.3">
      <c r="C154" s="1"/>
      <c r="D154" s="1"/>
      <c r="E154" s="1"/>
      <c r="F154" s="1"/>
      <c r="G154" s="1"/>
      <c r="H154" s="1"/>
      <c r="K154" s="1"/>
      <c r="L154" s="1"/>
      <c r="M154" s="1"/>
      <c r="N154" s="1"/>
    </row>
    <row r="155" spans="3:14" x14ac:dyDescent="0.3">
      <c r="C155" s="1"/>
      <c r="D155" s="1"/>
      <c r="E155" s="1"/>
      <c r="F155" s="1"/>
      <c r="G155" s="1"/>
      <c r="H155" s="1"/>
      <c r="K155" s="1"/>
      <c r="L155" s="1"/>
      <c r="M155" s="1"/>
      <c r="N155" s="1"/>
    </row>
    <row r="156" spans="3:14" x14ac:dyDescent="0.3">
      <c r="C156" s="1"/>
      <c r="D156" s="1"/>
      <c r="E156" s="1"/>
      <c r="F156" s="1"/>
      <c r="G156" s="1"/>
      <c r="H156" s="1"/>
      <c r="K156" s="1"/>
      <c r="L156" s="1"/>
      <c r="M156" s="1"/>
      <c r="N156" s="1"/>
    </row>
    <row r="157" spans="3:14" x14ac:dyDescent="0.3">
      <c r="C157" s="1"/>
      <c r="D157" s="1"/>
      <c r="E157" s="1"/>
      <c r="F157" s="1"/>
      <c r="G157" s="1"/>
      <c r="H157" s="1"/>
      <c r="K157" s="1"/>
      <c r="L157" s="1"/>
      <c r="M157" s="1"/>
      <c r="N157" s="1"/>
    </row>
    <row r="158" spans="3:14" x14ac:dyDescent="0.3">
      <c r="C158" s="1"/>
      <c r="D158" s="1"/>
      <c r="E158" s="1"/>
      <c r="F158" s="1"/>
      <c r="G158" s="1"/>
      <c r="H158" s="1"/>
      <c r="K158" s="1"/>
      <c r="L158" s="1"/>
      <c r="M158" s="1"/>
      <c r="N158" s="1"/>
    </row>
    <row r="159" spans="3:14" x14ac:dyDescent="0.3">
      <c r="C159" s="1"/>
      <c r="D159" s="1"/>
      <c r="E159" s="1"/>
      <c r="F159" s="1"/>
      <c r="G159" s="1"/>
      <c r="H159" s="1"/>
      <c r="K159" s="1"/>
      <c r="L159" s="1"/>
      <c r="M159" s="1"/>
      <c r="N159" s="1"/>
    </row>
    <row r="160" spans="3:14" x14ac:dyDescent="0.3">
      <c r="C160" s="1"/>
      <c r="D160" s="1"/>
      <c r="E160" s="1"/>
      <c r="F160" s="1"/>
      <c r="G160" s="1"/>
      <c r="H160" s="1"/>
      <c r="K160" s="1"/>
      <c r="L160" s="1"/>
      <c r="M160" s="1"/>
      <c r="N160" s="1"/>
    </row>
    <row r="161" spans="3:14" x14ac:dyDescent="0.3">
      <c r="C161" s="1"/>
      <c r="D161" s="1"/>
      <c r="E161" s="1"/>
      <c r="F161" s="1"/>
      <c r="G161" s="1"/>
      <c r="H161" s="1"/>
      <c r="K161" s="1"/>
      <c r="L161" s="1"/>
      <c r="M161" s="1"/>
      <c r="N161" s="1"/>
    </row>
    <row r="162" spans="3:14" x14ac:dyDescent="0.3">
      <c r="C162" s="1"/>
      <c r="D162" s="1"/>
      <c r="E162" s="1"/>
      <c r="F162" s="1"/>
      <c r="G162" s="1"/>
      <c r="H162" s="1"/>
      <c r="K162" s="1"/>
      <c r="L162" s="1"/>
      <c r="M162" s="1"/>
      <c r="N162" s="1"/>
    </row>
    <row r="163" spans="3:14" x14ac:dyDescent="0.3">
      <c r="C163" s="1"/>
      <c r="D163" s="1"/>
      <c r="E163" s="1"/>
      <c r="F163" s="1"/>
      <c r="G163" s="1"/>
      <c r="H163" s="1"/>
      <c r="K163" s="1"/>
      <c r="L163" s="1"/>
      <c r="M163" s="1"/>
      <c r="N163" s="1"/>
    </row>
    <row r="164" spans="3:14" x14ac:dyDescent="0.3">
      <c r="C164" s="1"/>
      <c r="D164" s="1"/>
      <c r="E164" s="1"/>
      <c r="F164" s="1"/>
      <c r="G164" s="1"/>
      <c r="H164" s="1"/>
      <c r="K164" s="1"/>
      <c r="L164" s="1"/>
      <c r="M164" s="1"/>
      <c r="N164" s="1"/>
    </row>
    <row r="165" spans="3:14" x14ac:dyDescent="0.3">
      <c r="C165" s="1"/>
      <c r="D165" s="1"/>
      <c r="E165" s="1"/>
      <c r="F165" s="1"/>
      <c r="G165" s="1"/>
      <c r="H165" s="1"/>
      <c r="K165" s="1"/>
      <c r="L165" s="1"/>
      <c r="M165" s="1"/>
      <c r="N165" s="1"/>
    </row>
    <row r="166" spans="3:14" x14ac:dyDescent="0.3">
      <c r="C166" s="1"/>
      <c r="D166" s="1"/>
      <c r="E166" s="1"/>
      <c r="F166" s="1"/>
      <c r="G166" s="1"/>
      <c r="H166" s="1"/>
      <c r="K166" s="1"/>
      <c r="L166" s="1"/>
      <c r="M166" s="1"/>
      <c r="N166" s="1"/>
    </row>
    <row r="167" spans="3:14" x14ac:dyDescent="0.3">
      <c r="C167" s="1"/>
      <c r="D167" s="1"/>
      <c r="E167" s="1"/>
      <c r="F167" s="1"/>
      <c r="G167" s="1"/>
      <c r="H167" s="1"/>
      <c r="K167" s="1"/>
      <c r="L167" s="1"/>
      <c r="M167" s="1"/>
      <c r="N167" s="1"/>
    </row>
    <row r="168" spans="3:14" x14ac:dyDescent="0.3">
      <c r="C168" s="1"/>
      <c r="D168" s="1"/>
      <c r="E168" s="1"/>
      <c r="F168" s="1"/>
      <c r="G168" s="1"/>
      <c r="H168" s="1"/>
      <c r="K168" s="1"/>
      <c r="L168" s="1"/>
      <c r="M168" s="1"/>
      <c r="N168" s="1"/>
    </row>
    <row r="169" spans="3:14" x14ac:dyDescent="0.3">
      <c r="C169" s="1"/>
      <c r="D169" s="1"/>
      <c r="E169" s="1"/>
      <c r="F169" s="1"/>
      <c r="G169" s="1"/>
      <c r="H169" s="1"/>
      <c r="K169" s="1"/>
      <c r="L169" s="1"/>
      <c r="M169" s="1"/>
      <c r="N169" s="1"/>
    </row>
    <row r="170" spans="3:14" x14ac:dyDescent="0.3">
      <c r="C170" s="1"/>
      <c r="D170" s="1"/>
      <c r="E170" s="1"/>
      <c r="F170" s="1"/>
      <c r="G170" s="1"/>
      <c r="H170" s="1"/>
      <c r="K170" s="1"/>
      <c r="L170" s="1"/>
      <c r="M170" s="1"/>
      <c r="N170" s="1"/>
    </row>
    <row r="171" spans="3:14" x14ac:dyDescent="0.3">
      <c r="C171" s="1"/>
      <c r="D171" s="1"/>
      <c r="E171" s="1"/>
      <c r="F171" s="1"/>
      <c r="G171" s="1"/>
      <c r="H171" s="1"/>
      <c r="K171" s="1"/>
      <c r="L171" s="1"/>
      <c r="M171" s="1"/>
      <c r="N171" s="1"/>
    </row>
    <row r="172" spans="3:14" x14ac:dyDescent="0.3">
      <c r="C172" s="1"/>
      <c r="D172" s="1"/>
      <c r="E172" s="1"/>
      <c r="F172" s="1"/>
      <c r="G172" s="1"/>
      <c r="H172" s="1"/>
      <c r="K172" s="1"/>
      <c r="L172" s="1"/>
      <c r="M172" s="1"/>
      <c r="N172" s="1"/>
    </row>
    <row r="173" spans="3:14" x14ac:dyDescent="0.3">
      <c r="C173" s="1"/>
      <c r="D173" s="1"/>
      <c r="E173" s="1"/>
      <c r="F173" s="1"/>
      <c r="G173" s="1"/>
      <c r="H173" s="1"/>
      <c r="K173" s="1"/>
      <c r="L173" s="1"/>
      <c r="M173" s="1"/>
      <c r="N173" s="1"/>
    </row>
    <row r="174" spans="3:14" x14ac:dyDescent="0.3">
      <c r="C174" s="1"/>
      <c r="D174" s="1"/>
      <c r="E174" s="1"/>
      <c r="F174" s="1"/>
      <c r="G174" s="1"/>
      <c r="H174" s="1"/>
      <c r="K174" s="1"/>
      <c r="L174" s="1"/>
      <c r="M174" s="1"/>
      <c r="N174" s="1"/>
    </row>
    <row r="175" spans="3:14" x14ac:dyDescent="0.3">
      <c r="C175" s="1"/>
      <c r="D175" s="1"/>
      <c r="E175" s="1"/>
      <c r="F175" s="1"/>
      <c r="G175" s="1"/>
      <c r="H175" s="1"/>
      <c r="K175" s="1"/>
      <c r="L175" s="1"/>
      <c r="M175" s="1"/>
      <c r="N175" s="1"/>
    </row>
    <row r="176" spans="3:14" x14ac:dyDescent="0.3">
      <c r="C176" s="1"/>
      <c r="D176" s="1"/>
      <c r="E176" s="1"/>
      <c r="F176" s="1"/>
      <c r="G176" s="1"/>
      <c r="H176" s="1"/>
      <c r="K176" s="1"/>
      <c r="L176" s="1"/>
      <c r="M176" s="1"/>
      <c r="N176" s="1"/>
    </row>
    <row r="177" spans="3:14" x14ac:dyDescent="0.3">
      <c r="C177" s="1"/>
      <c r="D177" s="1"/>
      <c r="E177" s="1"/>
      <c r="F177" s="1"/>
      <c r="G177" s="1"/>
      <c r="H177" s="1"/>
      <c r="K177" s="1"/>
      <c r="L177" s="1"/>
      <c r="M177" s="1"/>
      <c r="N177" s="1"/>
    </row>
    <row r="178" spans="3:14" x14ac:dyDescent="0.3">
      <c r="C178" s="1"/>
      <c r="D178" s="1"/>
      <c r="E178" s="1"/>
      <c r="F178" s="1"/>
      <c r="G178" s="1"/>
      <c r="H178" s="1"/>
      <c r="K178" s="1"/>
      <c r="L178" s="1"/>
      <c r="M178" s="1"/>
      <c r="N178" s="1"/>
    </row>
    <row r="179" spans="3:14" x14ac:dyDescent="0.3">
      <c r="C179" s="1"/>
      <c r="D179" s="1"/>
      <c r="E179" s="1"/>
      <c r="F179" s="1"/>
      <c r="G179" s="1"/>
      <c r="H179" s="1"/>
      <c r="K179" s="1"/>
      <c r="L179" s="1"/>
      <c r="M179" s="1"/>
      <c r="N179" s="1"/>
    </row>
    <row r="180" spans="3:14" x14ac:dyDescent="0.3">
      <c r="C180" s="1"/>
      <c r="D180" s="1"/>
      <c r="E180" s="1"/>
      <c r="F180" s="1"/>
      <c r="G180" s="1"/>
      <c r="H180" s="1"/>
      <c r="K180" s="1"/>
      <c r="L180" s="1"/>
      <c r="M180" s="1"/>
      <c r="N180" s="1"/>
    </row>
    <row r="181" spans="3:14" x14ac:dyDescent="0.3">
      <c r="C181" s="1"/>
      <c r="D181" s="1"/>
      <c r="E181" s="1"/>
      <c r="F181" s="1"/>
      <c r="G181" s="1"/>
      <c r="H181" s="1"/>
      <c r="K181" s="1"/>
      <c r="L181" s="1"/>
      <c r="M181" s="1"/>
      <c r="N181" s="1"/>
    </row>
    <row r="182" spans="3:14" x14ac:dyDescent="0.3">
      <c r="C182" s="1"/>
      <c r="D182" s="1"/>
      <c r="E182" s="1"/>
      <c r="F182" s="1"/>
      <c r="G182" s="1"/>
      <c r="H182" s="1"/>
      <c r="K182" s="1"/>
      <c r="L182" s="1"/>
      <c r="M182" s="1"/>
      <c r="N182" s="1"/>
    </row>
    <row r="183" spans="3:14" x14ac:dyDescent="0.3">
      <c r="C183" s="1"/>
      <c r="D183" s="1"/>
      <c r="E183" s="1"/>
      <c r="F183" s="1"/>
      <c r="G183" s="1"/>
      <c r="H183" s="1"/>
      <c r="K183" s="1"/>
      <c r="L183" s="1"/>
      <c r="M183" s="1"/>
      <c r="N183" s="1"/>
    </row>
    <row r="184" spans="3:14" x14ac:dyDescent="0.3">
      <c r="C184" s="1"/>
      <c r="D184" s="1"/>
      <c r="E184" s="1"/>
      <c r="F184" s="1"/>
      <c r="G184" s="1"/>
      <c r="H184" s="1"/>
      <c r="K184" s="1"/>
      <c r="L184" s="1"/>
      <c r="M184" s="1"/>
      <c r="N184" s="1"/>
    </row>
    <row r="185" spans="3:14" x14ac:dyDescent="0.3">
      <c r="C185" s="1"/>
      <c r="D185" s="1"/>
      <c r="E185" s="1"/>
      <c r="F185" s="1"/>
      <c r="G185" s="1"/>
      <c r="H185" s="1"/>
      <c r="K185" s="1"/>
      <c r="L185" s="1"/>
      <c r="M185" s="1"/>
      <c r="N185" s="1"/>
    </row>
    <row r="186" spans="3:14" x14ac:dyDescent="0.3">
      <c r="C186" s="1"/>
      <c r="D186" s="1"/>
      <c r="E186" s="1"/>
      <c r="F186" s="1"/>
      <c r="G186" s="1"/>
      <c r="H186" s="1"/>
      <c r="K186" s="1"/>
      <c r="L186" s="1"/>
      <c r="M186" s="1"/>
      <c r="N186" s="1"/>
    </row>
    <row r="187" spans="3:14" x14ac:dyDescent="0.3">
      <c r="C187" s="1"/>
      <c r="D187" s="1"/>
      <c r="E187" s="1"/>
      <c r="F187" s="1"/>
      <c r="G187" s="1"/>
      <c r="H187" s="1"/>
      <c r="K187" s="1"/>
      <c r="L187" s="1"/>
      <c r="M187" s="1"/>
      <c r="N187" s="1"/>
    </row>
    <row r="188" spans="3:14" x14ac:dyDescent="0.3">
      <c r="C188" s="1"/>
      <c r="D188" s="1"/>
      <c r="E188" s="1"/>
      <c r="F188" s="1"/>
      <c r="G188" s="1"/>
      <c r="H188" s="1"/>
      <c r="K188" s="1"/>
      <c r="L188" s="1"/>
      <c r="M188" s="1"/>
      <c r="N188" s="1"/>
    </row>
    <row r="189" spans="3:14" x14ac:dyDescent="0.3">
      <c r="C189" s="1"/>
      <c r="D189" s="1"/>
      <c r="E189" s="1"/>
      <c r="F189" s="1"/>
      <c r="G189" s="1"/>
      <c r="H189" s="1"/>
      <c r="K189" s="1"/>
      <c r="L189" s="1"/>
      <c r="M189" s="1"/>
      <c r="N189" s="1"/>
    </row>
    <row r="190" spans="3:14" x14ac:dyDescent="0.3">
      <c r="C190" s="1"/>
      <c r="D190" s="1"/>
      <c r="E190" s="1"/>
      <c r="F190" s="1"/>
      <c r="G190" s="1"/>
      <c r="H190" s="1"/>
      <c r="K190" s="1"/>
      <c r="L190" s="1"/>
      <c r="M190" s="1"/>
      <c r="N190" s="1"/>
    </row>
    <row r="191" spans="3:14" x14ac:dyDescent="0.3">
      <c r="C191" s="1"/>
      <c r="D191" s="1"/>
      <c r="E191" s="1"/>
      <c r="F191" s="1"/>
      <c r="G191" s="1"/>
      <c r="H191" s="1"/>
      <c r="K191" s="1"/>
      <c r="L191" s="1"/>
      <c r="M191" s="1"/>
      <c r="N191" s="1"/>
    </row>
    <row r="192" spans="3:14" x14ac:dyDescent="0.3">
      <c r="C192" s="1"/>
      <c r="D192" s="1"/>
      <c r="E192" s="1"/>
      <c r="F192" s="1"/>
      <c r="G192" s="1"/>
      <c r="H192" s="1"/>
      <c r="K192" s="1"/>
      <c r="L192" s="1"/>
      <c r="M192" s="1"/>
      <c r="N192" s="1"/>
    </row>
    <row r="193" spans="3:14" x14ac:dyDescent="0.3">
      <c r="C193" s="1"/>
      <c r="D193" s="1"/>
      <c r="E193" s="1"/>
      <c r="F193" s="1"/>
      <c r="G193" s="1"/>
      <c r="H193" s="1"/>
      <c r="K193" s="1"/>
      <c r="L193" s="1"/>
      <c r="M193" s="1"/>
      <c r="N193" s="1"/>
    </row>
    <row r="194" spans="3:14" x14ac:dyDescent="0.3">
      <c r="C194" s="1"/>
      <c r="D194" s="1"/>
      <c r="E194" s="1"/>
      <c r="F194" s="1"/>
      <c r="G194" s="1"/>
      <c r="H194" s="1"/>
      <c r="K194" s="1"/>
      <c r="L194" s="1"/>
      <c r="M194" s="1"/>
      <c r="N194" s="1"/>
    </row>
    <row r="195" spans="3:14" x14ac:dyDescent="0.3">
      <c r="C195" s="1"/>
      <c r="D195" s="1"/>
      <c r="E195" s="1"/>
      <c r="F195" s="1"/>
      <c r="G195" s="1"/>
      <c r="H195" s="1"/>
      <c r="K195" s="1"/>
      <c r="L195" s="1"/>
      <c r="M195" s="1"/>
      <c r="N195" s="1"/>
    </row>
    <row r="196" spans="3:14" x14ac:dyDescent="0.3">
      <c r="C196" s="1"/>
      <c r="D196" s="1"/>
      <c r="E196" s="1"/>
      <c r="F196" s="1"/>
      <c r="G196" s="1"/>
      <c r="H196" s="1"/>
      <c r="K196" s="1"/>
      <c r="L196" s="1"/>
      <c r="M196" s="1"/>
      <c r="N196" s="1"/>
    </row>
    <row r="197" spans="3:14" x14ac:dyDescent="0.3">
      <c r="C197" s="1"/>
      <c r="D197" s="1"/>
      <c r="E197" s="1"/>
      <c r="F197" s="1"/>
      <c r="G197" s="1"/>
      <c r="H197" s="1"/>
      <c r="K197" s="1"/>
      <c r="L197" s="1"/>
      <c r="M197" s="1"/>
      <c r="N197" s="1"/>
    </row>
    <row r="198" spans="3:14" x14ac:dyDescent="0.3">
      <c r="C198" s="1"/>
      <c r="D198" s="1"/>
      <c r="E198" s="1"/>
      <c r="F198" s="1"/>
      <c r="G198" s="1"/>
      <c r="H198" s="1"/>
      <c r="K198" s="1"/>
      <c r="L198" s="1"/>
      <c r="M198" s="1"/>
      <c r="N198" s="1"/>
    </row>
    <row r="199" spans="3:14" x14ac:dyDescent="0.3">
      <c r="C199" s="1"/>
      <c r="D199" s="1"/>
      <c r="E199" s="1"/>
      <c r="F199" s="1"/>
      <c r="G199" s="1"/>
      <c r="H199" s="1"/>
      <c r="K199" s="1"/>
      <c r="L199" s="1"/>
      <c r="M199" s="1"/>
      <c r="N199" s="1"/>
    </row>
    <row r="200" spans="3:14" x14ac:dyDescent="0.3">
      <c r="C200" s="1"/>
      <c r="D200" s="1"/>
      <c r="E200" s="1"/>
      <c r="F200" s="1"/>
      <c r="G200" s="1"/>
      <c r="H200" s="1"/>
      <c r="K200" s="1"/>
      <c r="L200" s="1"/>
      <c r="M200" s="1"/>
      <c r="N200" s="1"/>
    </row>
    <row r="201" spans="3:14" x14ac:dyDescent="0.3">
      <c r="C201" s="1"/>
      <c r="D201" s="1"/>
      <c r="E201" s="1"/>
      <c r="F201" s="1"/>
      <c r="G201" s="1"/>
      <c r="H201" s="1"/>
      <c r="K201" s="1"/>
      <c r="L201" s="1"/>
      <c r="M201" s="1"/>
      <c r="N201" s="1"/>
    </row>
    <row r="202" spans="3:14" x14ac:dyDescent="0.3">
      <c r="C202" s="1"/>
      <c r="D202" s="1"/>
      <c r="E202" s="1"/>
      <c r="F202" s="1"/>
      <c r="G202" s="1"/>
      <c r="H202" s="1"/>
      <c r="K202" s="1"/>
      <c r="L202" s="1"/>
      <c r="M202" s="1"/>
      <c r="N202" s="1"/>
    </row>
    <row r="203" spans="3:14" x14ac:dyDescent="0.3">
      <c r="C203" s="1"/>
      <c r="D203" s="1"/>
      <c r="E203" s="1"/>
      <c r="F203" s="1"/>
      <c r="G203" s="1"/>
      <c r="H203" s="1"/>
      <c r="K203" s="1"/>
      <c r="L203" s="1"/>
      <c r="M203" s="1"/>
      <c r="N203" s="1"/>
    </row>
    <row r="204" spans="3:14" x14ac:dyDescent="0.3">
      <c r="C204" s="1"/>
      <c r="D204" s="1"/>
      <c r="E204" s="1"/>
      <c r="F204" s="1"/>
      <c r="G204" s="1"/>
      <c r="H204" s="1"/>
      <c r="K204" s="1"/>
      <c r="L204" s="1"/>
      <c r="M204" s="1"/>
      <c r="N204" s="1"/>
    </row>
    <row r="205" spans="3:14" x14ac:dyDescent="0.3">
      <c r="C205" s="1"/>
      <c r="D205" s="1"/>
      <c r="E205" s="1"/>
      <c r="F205" s="1"/>
      <c r="G205" s="1"/>
      <c r="H205" s="1"/>
      <c r="K205" s="1"/>
      <c r="L205" s="1"/>
      <c r="M205" s="1"/>
      <c r="N205" s="1"/>
    </row>
    <row r="206" spans="3:14" x14ac:dyDescent="0.3">
      <c r="C206" s="1"/>
      <c r="D206" s="1"/>
      <c r="E206" s="1"/>
      <c r="F206" s="1"/>
      <c r="G206" s="1"/>
      <c r="H206" s="1"/>
      <c r="K206" s="1"/>
      <c r="L206" s="1"/>
      <c r="M206" s="1"/>
      <c r="N206" s="1"/>
    </row>
    <row r="207" spans="3:14" x14ac:dyDescent="0.3">
      <c r="C207" s="1"/>
      <c r="D207" s="1"/>
      <c r="E207" s="1"/>
      <c r="F207" s="1"/>
      <c r="G207" s="1"/>
      <c r="H207" s="1"/>
      <c r="K207" s="1"/>
      <c r="L207" s="1"/>
      <c r="M207" s="1"/>
      <c r="N207" s="1"/>
    </row>
    <row r="208" spans="3:14" x14ac:dyDescent="0.3">
      <c r="C208" s="1"/>
      <c r="D208" s="1"/>
      <c r="E208" s="1"/>
      <c r="F208" s="1"/>
      <c r="G208" s="1"/>
      <c r="H208" s="1"/>
      <c r="K208" s="1"/>
      <c r="L208" s="1"/>
      <c r="M208" s="1"/>
      <c r="N208" s="1"/>
    </row>
    <row r="209" spans="3:14" x14ac:dyDescent="0.3">
      <c r="C209" s="1"/>
      <c r="D209" s="1"/>
      <c r="E209" s="1"/>
      <c r="F209" s="1"/>
      <c r="G209" s="1"/>
      <c r="H209" s="1"/>
      <c r="K209" s="1"/>
      <c r="L209" s="1"/>
      <c r="M209" s="1"/>
      <c r="N209" s="1"/>
    </row>
    <row r="210" spans="3:14" x14ac:dyDescent="0.3">
      <c r="C210" s="1"/>
      <c r="D210" s="1"/>
      <c r="E210" s="1"/>
      <c r="F210" s="1"/>
      <c r="G210" s="1"/>
      <c r="H210" s="1"/>
      <c r="K210" s="1"/>
      <c r="L210" s="1"/>
      <c r="M210" s="1"/>
      <c r="N210" s="1"/>
    </row>
    <row r="211" spans="3:14" x14ac:dyDescent="0.3">
      <c r="C211" s="1"/>
      <c r="D211" s="1"/>
      <c r="E211" s="1"/>
      <c r="F211" s="1"/>
      <c r="G211" s="1"/>
      <c r="H211" s="1"/>
      <c r="K211" s="1"/>
      <c r="L211" s="1"/>
      <c r="M211" s="1"/>
      <c r="N211" s="1"/>
    </row>
    <row r="212" spans="3:14" x14ac:dyDescent="0.3">
      <c r="C212" s="1"/>
      <c r="D212" s="1"/>
      <c r="E212" s="1"/>
      <c r="F212" s="1"/>
      <c r="G212" s="1"/>
      <c r="H212" s="1"/>
      <c r="K212" s="1"/>
      <c r="L212" s="1"/>
      <c r="M212" s="1"/>
      <c r="N212" s="1"/>
    </row>
    <row r="213" spans="3:14" x14ac:dyDescent="0.3">
      <c r="C213" s="1"/>
      <c r="D213" s="1"/>
      <c r="E213" s="1"/>
      <c r="F213" s="1"/>
      <c r="G213" s="1"/>
      <c r="H213" s="1"/>
      <c r="K213" s="1"/>
      <c r="L213" s="1"/>
      <c r="M213" s="1"/>
      <c r="N213" s="1"/>
    </row>
    <row r="214" spans="3:14" x14ac:dyDescent="0.3">
      <c r="C214" s="1"/>
      <c r="D214" s="1"/>
      <c r="E214" s="1"/>
      <c r="F214" s="1"/>
      <c r="G214" s="1"/>
      <c r="H214" s="1"/>
      <c r="K214" s="1"/>
      <c r="L214" s="1"/>
      <c r="M214" s="1"/>
      <c r="N214" s="1"/>
    </row>
    <row r="215" spans="3:14" x14ac:dyDescent="0.3">
      <c r="C215" s="1"/>
      <c r="D215" s="1"/>
      <c r="E215" s="1"/>
      <c r="F215" s="1"/>
      <c r="G215" s="1"/>
      <c r="H215" s="1"/>
      <c r="K215" s="1"/>
      <c r="L215" s="1"/>
      <c r="M215" s="1"/>
      <c r="N215" s="1"/>
    </row>
    <row r="216" spans="3:14" x14ac:dyDescent="0.3">
      <c r="C216" s="1"/>
      <c r="D216" s="1"/>
      <c r="E216" s="1"/>
      <c r="F216" s="1"/>
      <c r="G216" s="1"/>
      <c r="H216" s="1"/>
      <c r="K216" s="1"/>
      <c r="L216" s="1"/>
      <c r="M216" s="1"/>
      <c r="N216" s="1"/>
    </row>
    <row r="217" spans="3:14" x14ac:dyDescent="0.3">
      <c r="C217" s="1"/>
      <c r="D217" s="1"/>
      <c r="E217" s="1"/>
      <c r="F217" s="1"/>
      <c r="G217" s="1"/>
      <c r="H217" s="1"/>
      <c r="K217" s="1"/>
      <c r="L217" s="1"/>
      <c r="M217" s="1"/>
      <c r="N217" s="1"/>
    </row>
    <row r="218" spans="3:14" x14ac:dyDescent="0.3">
      <c r="C218" s="1"/>
      <c r="D218" s="1"/>
      <c r="E218" s="1"/>
      <c r="F218" s="1"/>
      <c r="G218" s="1"/>
      <c r="H218" s="1"/>
      <c r="K218" s="1"/>
      <c r="L218" s="1"/>
      <c r="M218" s="1"/>
      <c r="N218" s="1"/>
    </row>
    <row r="219" spans="3:14" x14ac:dyDescent="0.3">
      <c r="C219" s="1"/>
      <c r="D219" s="1"/>
      <c r="E219" s="1"/>
      <c r="F219" s="1"/>
      <c r="G219" s="1"/>
      <c r="H219" s="1"/>
      <c r="K219" s="1"/>
      <c r="L219" s="1"/>
      <c r="M219" s="1"/>
      <c r="N219" s="1"/>
    </row>
  </sheetData>
  <sheetProtection password="F79C" sheet="1" objects="1" scenarios="1" selectLockedCells="1"/>
  <mergeCells count="44">
    <mergeCell ref="B3:C3"/>
    <mergeCell ref="D3:E3"/>
    <mergeCell ref="Q1:S1"/>
    <mergeCell ref="F3:O3"/>
    <mergeCell ref="S39:S67"/>
    <mergeCell ref="S68:S76"/>
    <mergeCell ref="J68:J76"/>
    <mergeCell ref="J39:J67"/>
    <mergeCell ref="S7:S9"/>
    <mergeCell ref="K10:K18"/>
    <mergeCell ref="H7:H9"/>
    <mergeCell ref="I7:I9"/>
    <mergeCell ref="I10:I18"/>
    <mergeCell ref="H10:H18"/>
    <mergeCell ref="J10:J18"/>
    <mergeCell ref="S10:S18"/>
    <mergeCell ref="P78:R78"/>
    <mergeCell ref="P79:R79"/>
    <mergeCell ref="F35:F38"/>
    <mergeCell ref="J35:J38"/>
    <mergeCell ref="K35:K38"/>
    <mergeCell ref="J7:J9"/>
    <mergeCell ref="K7:K9"/>
    <mergeCell ref="I35:I38"/>
    <mergeCell ref="H35:H38"/>
    <mergeCell ref="I39:I67"/>
    <mergeCell ref="K68:K76"/>
    <mergeCell ref="K39:K67"/>
    <mergeCell ref="H39:H67"/>
    <mergeCell ref="I68:I76"/>
    <mergeCell ref="I19:I34"/>
    <mergeCell ref="H19:H34"/>
    <mergeCell ref="J19:J34"/>
    <mergeCell ref="K19:K34"/>
    <mergeCell ref="S35:S38"/>
    <mergeCell ref="S19:S34"/>
    <mergeCell ref="G68:G76"/>
    <mergeCell ref="B78:H78"/>
    <mergeCell ref="G7:G9"/>
    <mergeCell ref="G10:G18"/>
    <mergeCell ref="G19:G34"/>
    <mergeCell ref="G35:G38"/>
    <mergeCell ref="G39:G67"/>
    <mergeCell ref="H68:H76"/>
  </mergeCells>
  <conditionalFormatting sqref="B7:B76">
    <cfRule type="containsBlanks" dxfId="54" priority="67">
      <formula>LEN(TRIM(B7))=0</formula>
    </cfRule>
  </conditionalFormatting>
  <conditionalFormatting sqref="B7:B76">
    <cfRule type="cellIs" dxfId="53" priority="62" operator="greaterThanOrEqual">
      <formula>1</formula>
    </cfRule>
  </conditionalFormatting>
  <conditionalFormatting sqref="D7:D9">
    <cfRule type="containsBlanks" dxfId="46" priority="47">
      <formula>LEN(TRIM(D7))=0</formula>
    </cfRule>
  </conditionalFormatting>
  <conditionalFormatting sqref="D10:D18">
    <cfRule type="containsBlanks" dxfId="45" priority="46">
      <formula>LEN(TRIM(D10))=0</formula>
    </cfRule>
  </conditionalFormatting>
  <conditionalFormatting sqref="D30:D34 D19:D28">
    <cfRule type="containsBlanks" dxfId="44" priority="45">
      <formula>LEN(TRIM(D19))=0</formula>
    </cfRule>
  </conditionalFormatting>
  <conditionalFormatting sqref="D29">
    <cfRule type="containsBlanks" dxfId="43" priority="44">
      <formula>LEN(TRIM(D29))=0</formula>
    </cfRule>
  </conditionalFormatting>
  <conditionalFormatting sqref="D35:D38">
    <cfRule type="containsBlanks" dxfId="42" priority="43">
      <formula>LEN(TRIM(D35))=0</formula>
    </cfRule>
  </conditionalFormatting>
  <conditionalFormatting sqref="E35:E38">
    <cfRule type="containsBlanks" dxfId="41" priority="42">
      <formula>LEN(TRIM(E35))=0</formula>
    </cfRule>
  </conditionalFormatting>
  <conditionalFormatting sqref="D39:D67">
    <cfRule type="containsBlanks" dxfId="40" priority="41">
      <formula>LEN(TRIM(D39))=0</formula>
    </cfRule>
  </conditionalFormatting>
  <conditionalFormatting sqref="D59">
    <cfRule type="containsBlanks" dxfId="39" priority="40">
      <formula>LEN(TRIM(D59))=0</formula>
    </cfRule>
  </conditionalFormatting>
  <conditionalFormatting sqref="D65">
    <cfRule type="containsBlanks" dxfId="38" priority="39">
      <formula>LEN(TRIM(D65))=0</formula>
    </cfRule>
  </conditionalFormatting>
  <conditionalFormatting sqref="D57">
    <cfRule type="containsBlanks" dxfId="37" priority="38">
      <formula>LEN(TRIM(D57))=0</formula>
    </cfRule>
  </conditionalFormatting>
  <conditionalFormatting sqref="D63">
    <cfRule type="containsBlanks" dxfId="36" priority="37">
      <formula>LEN(TRIM(D63))=0</formula>
    </cfRule>
  </conditionalFormatting>
  <conditionalFormatting sqref="D68:D76">
    <cfRule type="containsBlanks" dxfId="35" priority="36">
      <formula>LEN(TRIM(D68))=0</formula>
    </cfRule>
  </conditionalFormatting>
  <conditionalFormatting sqref="R11:R12 R14:R15 R17:R18 R20:R21 R23:R24 R26:R27 R29:R30 R32:R33 R35:R36 R38:R39 R41:R42 R44:R45 R47:R48 R50:R51 R53:R54 R56:R57 R59:R60 R62:R63 R65:R66 R68:R69 R71:R72 R74:R75">
    <cfRule type="cellIs" dxfId="34" priority="34" operator="equal">
      <formula>"NEVYHOVUJE"</formula>
    </cfRule>
    <cfRule type="cellIs" dxfId="33" priority="35" operator="equal">
      <formula>"VYHOVUJE"</formula>
    </cfRule>
  </conditionalFormatting>
  <conditionalFormatting sqref="P11:P12 P14:P15 P17:P18 P20:P21 P23:P24 P26:P27 P29:P30 P32:P33 P35:P36 P38:P39 P41:P42 P44:P45 P47:P48 P50:P51 P53:P54 P56:P57 P59:P60 P62:P63 P65:P66 P68:P69 P71:P72 P74:P75">
    <cfRule type="notContainsBlanks" dxfId="32" priority="32">
      <formula>LEN(TRIM(P11))&gt;0</formula>
    </cfRule>
    <cfRule type="containsBlanks" dxfId="31" priority="33">
      <formula>LEN(TRIM(P11))=0</formula>
    </cfRule>
  </conditionalFormatting>
  <conditionalFormatting sqref="P11:P12 P14:P15 P17:P18 P20:P21 P23:P24 P26:P27 P29:P30 P32:P33 P35:P36 P38:P39 P41:P42 P44:P45 P47:P48 P50:P51 P53:P54 P56:P57 P59:P60 P62:P63 P65:P66 P68:P69 P71:P72 P74:P75">
    <cfRule type="notContainsBlanks" dxfId="30" priority="31">
      <formula>LEN(TRIM(P11))&gt;0</formula>
    </cfRule>
  </conditionalFormatting>
  <conditionalFormatting sqref="R13 R16 R19 R22 R25 R28 R31 R34 R37 R40 R43 R46 R49 R52 R55 R58 R61 R64 R67 R70 R73 R76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P13 P16 P19 P22 P25 P28 P31 P34 P37 P40 P43 P46 P49 P52 P55 P58 P61 P64 P67 P70 P73 P76">
    <cfRule type="notContainsBlanks" dxfId="27" priority="27">
      <formula>LEN(TRIM(P13))&gt;0</formula>
    </cfRule>
    <cfRule type="containsBlanks" dxfId="26" priority="28">
      <formula>LEN(TRIM(P13))=0</formula>
    </cfRule>
  </conditionalFormatting>
  <conditionalFormatting sqref="P13 P16 P19 P22 P25 P28 P31 P34 P37 P40 P43 P46 P49 P52 P55 P58 P61 P64 P67 P70 P73 P76">
    <cfRule type="notContainsBlanks" dxfId="25" priority="26">
      <formula>LEN(TRIM(P13))&gt;0</formula>
    </cfRule>
  </conditionalFormatting>
  <conditionalFormatting sqref="R10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P10">
    <cfRule type="notContainsBlanks" dxfId="12" priority="12">
      <formula>LEN(TRIM(P10))&gt;0</formula>
    </cfRule>
    <cfRule type="containsBlanks" dxfId="11" priority="13">
      <formula>LEN(TRIM(P10))=0</formula>
    </cfRule>
  </conditionalFormatting>
  <conditionalFormatting sqref="P10">
    <cfRule type="notContainsBlanks" dxfId="10" priority="11">
      <formula>LEN(TRIM(P10))&gt;0</formula>
    </cfRule>
  </conditionalFormatting>
  <conditionalFormatting sqref="R8:R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P8:P9">
    <cfRule type="notContainsBlanks" dxfId="7" priority="7">
      <formula>LEN(TRIM(P8))&gt;0</formula>
    </cfRule>
    <cfRule type="containsBlanks" dxfId="6" priority="8">
      <formula>LEN(TRIM(P8))=0</formula>
    </cfRule>
  </conditionalFormatting>
  <conditionalFormatting sqref="P8:P9">
    <cfRule type="notContainsBlanks" dxfId="5" priority="6">
      <formula>LEN(TRIM(P8))&gt;0</formula>
    </cfRule>
  </conditionalFormatting>
  <conditionalFormatting sqref="R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P7">
    <cfRule type="notContainsBlanks" dxfId="2" priority="2">
      <formula>LEN(TRIM(P7))&gt;0</formula>
    </cfRule>
    <cfRule type="containsBlanks" dxfId="1" priority="3">
      <formula>LEN(TRIM(P7))=0</formula>
    </cfRule>
  </conditionalFormatting>
  <conditionalFormatting sqref="P7">
    <cfRule type="notContainsBlanks" dxfId="0" priority="1">
      <formula>LEN(TRIM(P7))&gt;0</formula>
    </cfRule>
  </conditionalFormatting>
  <dataValidations count="2">
    <dataValidation type="list" showInputMessage="1" showErrorMessage="1" sqref="H19 H7 H10 H35 H39 H68">
      <formula1>"ANO,NE"</formula1>
    </dataValidation>
    <dataValidation type="list" showInputMessage="1" showErrorMessage="1" sqref="E7:E7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2016-07-13T14:14:32Z</cp:lastPrinted>
  <dcterms:created xsi:type="dcterms:W3CDTF">2014-03-05T12:43:32Z</dcterms:created>
  <dcterms:modified xsi:type="dcterms:W3CDTF">2016-07-13T14:18:41Z</dcterms:modified>
</cp:coreProperties>
</file>