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136" windowWidth="14400" windowHeight="3612" tabRatio="939"/>
  </bookViews>
  <sheets>
    <sheet name="Tonery" sheetId="22" r:id="rId1"/>
  </sheets>
  <definedNames>
    <definedName name="_xlnm.Print_Area" localSheetId="0">Tonery!$A$1:$S$22</definedName>
  </definedNames>
  <calcPr calcId="145621"/>
</workbook>
</file>

<file path=xl/calcChain.xml><?xml version="1.0" encoding="utf-8"?>
<calcChain xmlns="http://schemas.openxmlformats.org/spreadsheetml/2006/main">
  <c r="P22" i="22" l="1"/>
  <c r="O16" i="22" l="1"/>
  <c r="O15" i="22"/>
  <c r="O14" i="22"/>
  <c r="O13" i="22"/>
  <c r="M7" i="22" l="1"/>
  <c r="N7" i="22"/>
  <c r="S19" i="22" l="1"/>
  <c r="S18" i="22"/>
  <c r="S17" i="22"/>
  <c r="S16" i="22"/>
  <c r="S15" i="22"/>
  <c r="S14" i="22"/>
  <c r="S13" i="22"/>
  <c r="S12" i="22"/>
  <c r="S11" i="22"/>
  <c r="S10" i="22"/>
  <c r="S9" i="22"/>
  <c r="S8" i="22"/>
  <c r="S7" i="22"/>
  <c r="M8" i="22"/>
  <c r="N8" i="22"/>
  <c r="M9" i="22"/>
  <c r="N9" i="22"/>
  <c r="M10" i="22"/>
  <c r="N10" i="22"/>
  <c r="M11" i="22"/>
  <c r="N11" i="22"/>
  <c r="M12" i="22"/>
  <c r="N12" i="22"/>
  <c r="M13" i="22"/>
  <c r="N13" i="22"/>
  <c r="M14" i="22"/>
  <c r="N14" i="22"/>
  <c r="M15" i="22"/>
  <c r="N15" i="22"/>
  <c r="M16" i="22"/>
  <c r="N16" i="22"/>
  <c r="M17" i="22"/>
  <c r="N17" i="22"/>
  <c r="M18" i="22"/>
  <c r="N18" i="22"/>
  <c r="M19" i="22"/>
  <c r="N19" i="22"/>
  <c r="R7" i="22"/>
  <c r="R8" i="22"/>
  <c r="R9" i="22"/>
  <c r="R10" i="22"/>
  <c r="R11" i="22"/>
  <c r="R12" i="22"/>
  <c r="R13" i="22"/>
  <c r="R14" i="22"/>
  <c r="R15" i="22"/>
  <c r="R16" i="22"/>
  <c r="R17" i="22"/>
  <c r="R18" i="22"/>
  <c r="R19" i="22"/>
  <c r="Q22" i="22" l="1"/>
  <c r="O22" i="22"/>
</calcChain>
</file>

<file path=xl/sharedStrings.xml><?xml version="1.0" encoding="utf-8"?>
<sst xmlns="http://schemas.openxmlformats.org/spreadsheetml/2006/main" count="96" uniqueCount="75">
  <si>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</si>
  <si>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</si>
  <si>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</si>
  <si>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</si>
  <si>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</si>
  <si>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</si>
  <si>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</si>
  <si>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t>CELKOVÁ PŘEDPOKLÁDANÁ CENA za celou VZ 
v Kč BEZ DPH</t>
  </si>
  <si>
    <t>CELKOVÁ MAXIMÁLNÍ CENA za celou VZ 
v Kč BEZ DPH</t>
  </si>
  <si>
    <t>CELKOVÁ NABÍDKOVÁ CENA 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</si>
  <si>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</si>
  <si>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r>
      <t xml:space="preserve">PŘEDPOKLÁDANÁ CENA za měrnou jednotku (MJ) 
v Kč BEZ DPH 
</t>
    </r>
    <r>
      <rPr>
        <i/>
        <sz val="11"/>
        <rFont val="Calibri"/>
        <family val="2"/>
        <charset val="238"/>
        <scheme val="minor"/>
      </rPr>
      <t>(nepovinný údaj)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</si>
  <si>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</si>
  <si>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</si>
  <si>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</si>
  <si>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</si>
  <si>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</si>
  <si>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</si>
  <si>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  <r>
      <rPr>
        <b/>
        <i/>
        <sz val="11"/>
        <rFont val="Calibri"/>
        <family val="2"/>
        <charset val="238"/>
        <scheme val="minor"/>
      </rPr>
      <t>(</t>
    </r>
    <r>
      <rPr>
        <b/>
        <i/>
        <sz val="11"/>
        <color rgb="FFFF0000"/>
        <rFont val="Calibri"/>
        <family val="2"/>
        <charset val="238"/>
        <scheme val="minor"/>
      </rPr>
      <t>UCHAZEČ</t>
    </r>
    <r>
      <rPr>
        <i/>
        <sz val="11"/>
        <color rgb="FFFF0000"/>
        <rFont val="Calibri"/>
        <family val="2"/>
        <charset val="238"/>
        <scheme val="minor"/>
      </rPr>
      <t xml:space="preserve"> </t>
    </r>
    <r>
      <rPr>
        <b/>
        <i/>
        <sz val="11"/>
        <rFont val="Calibri"/>
        <family val="2"/>
        <charset val="238"/>
        <scheme val="minor"/>
      </rPr>
      <t>poté uvede tyto údaje na faktuře)</t>
    </r>
  </si>
  <si>
    <t>Toner do tiskárny OKI MB441 - černý</t>
  </si>
  <si>
    <t>ks</t>
  </si>
  <si>
    <t>ANO</t>
  </si>
  <si>
    <t>GAČR č. 16-10953S</t>
  </si>
  <si>
    <t>Sedláčkova 15, Plzeň, SP 508</t>
  </si>
  <si>
    <t>KSS - Pařízková A. tel:37763 5672</t>
  </si>
  <si>
    <t>1.</t>
  </si>
  <si>
    <t>2.</t>
  </si>
  <si>
    <t xml:space="preserve">Originální, nebo kompatibilní toner splňující podmínky certifikátu STMC. Minimální výtěžnost při 5% pokrytí 29000 stran. </t>
  </si>
  <si>
    <t>Toner do tiskárny Minolta Bizhub C280 černý</t>
  </si>
  <si>
    <t>UK PED - Tomášková, tel:37763 7837</t>
  </si>
  <si>
    <t>3.</t>
  </si>
  <si>
    <t>UK PED - Pešíková tel:37763 7733</t>
  </si>
  <si>
    <t xml:space="preserve">Originální, nebo kompatibilní toner splňující podmínky certifikátu STMC. Minimální výtěžnost při 5% pokrytí 17500 stran. </t>
  </si>
  <si>
    <t>Originální toner. Výtěžnost 25000 stran.</t>
  </si>
  <si>
    <t>Toner do tiskárny OKI B401, černý</t>
  </si>
  <si>
    <t>4.</t>
  </si>
  <si>
    <t>Preparation and Optimization of Creep Resistant Submicron-Structured Composite with Fe-Al Matrix and Al203 Particles. GA14-24252S</t>
  </si>
  <si>
    <t>ZČU v Plzni, Univerzitní 22, FS, UK111</t>
  </si>
  <si>
    <t>VCTT - Krotáková, tel:37763 8051</t>
  </si>
  <si>
    <t>Originální, nebo kompatibilní toner splňující podmínky certifikátu STMC. Minimální výtěžnost při 5% pokrytí 2500 stran.</t>
  </si>
  <si>
    <t>Toner pro tiskárnu Utax CDC 1725 - barva cyan (azurová)</t>
  </si>
  <si>
    <t>Toner pro tiskárnu Utax CDC 1725 - barva yellow (žlutá)</t>
  </si>
  <si>
    <t>Toner pro tiskárnu Utax CDC 1725 - barva magenta (purpurová)</t>
  </si>
  <si>
    <t>5.</t>
  </si>
  <si>
    <t>Univerzitní 22,  Plzeň</t>
  </si>
  <si>
    <t>Originální toner. Výtěžnost 12000 stran.</t>
  </si>
  <si>
    <t xml:space="preserve">Originální, nebo kompatibilní toner splňující podmínky certifikátu STMC. Minimální výtěžnost při 5% pokrytí  16000 stran. </t>
  </si>
  <si>
    <t xml:space="preserve">Originální, nebo kompatibilní toner splňující podmínky certifikátu STMC. Minimální výtěžnost při 5% pokrytí  9000 stran. </t>
  </si>
  <si>
    <t xml:space="preserve">Originální, nebo kompatibilní toner splňující podmínky certifikátu STMC. Minimální výtěžnost při 5% pokrytí  9000 stran.  </t>
  </si>
  <si>
    <t>6.</t>
  </si>
  <si>
    <t>Univerzitní 22,Plzeň</t>
  </si>
  <si>
    <t>Tonery - 020 - 2016</t>
  </si>
  <si>
    <t>Priloha_c._1_Kupni_smlouvy_technicka_specifikace_T-020-2016</t>
  </si>
  <si>
    <t>KPV - M. Mašek, tel.: 728 099 999</t>
  </si>
  <si>
    <t>Copycentrum, Bláhová, 
tel 37763 1653</t>
  </si>
  <si>
    <t>Studovna, Veleslavínova 42,
VC 112,Plzeň</t>
  </si>
  <si>
    <t>Pedagogická knihovna, 
Klatovská 51, KL108,Plzeň</t>
  </si>
  <si>
    <t>Toner do EPSON Aculaser C3800 - cyan</t>
  </si>
  <si>
    <t>Toner do EPSON Aculaser C3800 - magenta</t>
  </si>
  <si>
    <t>Toner pro tiskárnu Minolta Bizhub 283  černý</t>
  </si>
  <si>
    <t>Toner pro tiskárnu Minolta Bizhub C280  černý</t>
  </si>
  <si>
    <t>Toner pro zařízení Kyocera Tas Kalfa 3551ci černý K</t>
  </si>
  <si>
    <t>Toner do tiskárny SHARP AR-5520N černy</t>
  </si>
  <si>
    <t>Kompatibilní toner splňující podmínky certifikátu STMC. Minimální výtěžnost při 5% pokrytí 2000 stan</t>
  </si>
  <si>
    <t>Kompatibilní toner splňující podmínky certifikátu STMC. Minimální výtěžnost při 5% pokrytí 2500 stan</t>
  </si>
  <si>
    <t xml:space="preserve">Název </t>
  </si>
  <si>
    <t>Toner do tiskárny Canon- I-SENSYS MF4150 - černy</t>
  </si>
  <si>
    <t xml:space="preserve">Měrná jednotka [MJ] </t>
  </si>
  <si>
    <t xml:space="preserve">Popis </t>
  </si>
  <si>
    <t>Fakturace</t>
  </si>
  <si>
    <t xml:space="preserve">samostatná faktura </t>
  </si>
  <si>
    <t>samostatná faktura</t>
  </si>
  <si>
    <t xml:space="preserve">Financováno
 z projektových finančních prostředků </t>
  </si>
  <si>
    <t xml:space="preserve">Kontaktní osoba 
k převzetí zboží </t>
  </si>
  <si>
    <t xml:space="preserve">Místo dodání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</si>
</sst>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9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6" fillId="3" borderId="12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  <protection locked="0"/>
    </xf>
    <xf numFmtId="164" fontId="0" fillId="0" borderId="12" xfId="0" applyNumberFormat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3" fillId="2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3" fontId="0" fillId="5" borderId="10" xfId="0" applyNumberFormat="1" applyFill="1" applyBorder="1" applyAlignment="1" applyProtection="1">
      <alignment horizontal="center" vertical="center" wrapText="1"/>
    </xf>
    <xf numFmtId="0" fontId="0" fillId="5" borderId="10" xfId="0" applyNumberFormat="1" applyFill="1" applyBorder="1" applyAlignment="1" applyProtection="1">
      <alignment horizontal="center"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0" fontId="0" fillId="5" borderId="4" xfId="0" applyNumberFormat="1" applyFill="1" applyBorder="1" applyAlignment="1" applyProtection="1">
      <alignment horizontal="center" vertical="center" wrapTex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5" borderId="6" xfId="0" applyNumberFormat="1" applyFill="1" applyBorder="1" applyAlignment="1" applyProtection="1">
      <alignment horizontal="right" vertical="center" indent="1"/>
    </xf>
    <xf numFmtId="164" fontId="0" fillId="0" borderId="6" xfId="0" applyNumberFormat="1" applyBorder="1" applyAlignment="1" applyProtection="1">
      <alignment horizontal="right" vertical="center" indent="1"/>
    </xf>
    <xf numFmtId="0" fontId="6" fillId="3" borderId="8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5" borderId="8" xfId="0" applyNumberFormat="1" applyFill="1" applyBorder="1" applyAlignment="1" applyProtection="1">
      <alignment horizontal="right" vertical="center" indent="1"/>
    </xf>
    <xf numFmtId="164" fontId="0" fillId="0" borderId="8" xfId="0" applyNumberFormat="1" applyBorder="1" applyAlignment="1" applyProtection="1">
      <alignment horizontal="right" vertical="center" indent="1"/>
    </xf>
    <xf numFmtId="0" fontId="6" fillId="3" borderId="10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5" borderId="10" xfId="0" applyNumberFormat="1" applyFill="1" applyBorder="1" applyAlignment="1" applyProtection="1">
      <alignment horizontal="right" vertical="center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5" borderId="12" xfId="0" applyNumberFormat="1" applyFill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0" fillId="0" borderId="8" xfId="0" applyNumberFormat="1" applyFill="1" applyBorder="1" applyAlignment="1" applyProtection="1">
      <alignment horizontal="center" vertical="center"/>
    </xf>
    <xf numFmtId="0" fontId="0" fillId="0" borderId="10" xfId="0" applyNumberFormat="1" applyFill="1" applyBorder="1" applyAlignment="1" applyProtection="1">
      <alignment horizontal="center" vertical="center"/>
    </xf>
    <xf numFmtId="0" fontId="3" fillId="3" borderId="15" xfId="0" applyNumberFormat="1" applyFont="1" applyFill="1" applyBorder="1" applyAlignment="1" applyProtection="1">
      <alignment horizontal="center" vertical="center" wrapText="1"/>
    </xf>
    <xf numFmtId="0" fontId="0" fillId="3" borderId="11" xfId="0" applyNumberFormat="1" applyFill="1" applyBorder="1" applyAlignment="1" applyProtection="1">
      <alignment horizontal="center" vertical="center"/>
    </xf>
    <xf numFmtId="164" fontId="0" fillId="3" borderId="17" xfId="0" applyNumberFormat="1" applyFill="1" applyBorder="1" applyAlignment="1" applyProtection="1">
      <alignment horizontal="right" vertical="center" indent="1"/>
      <protection locked="0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3" borderId="6" xfId="0" applyNumberFormat="1" applyFill="1" applyBorder="1" applyAlignment="1" applyProtection="1">
      <alignment horizontal="right" vertical="center" indent="1"/>
      <protection locked="0"/>
    </xf>
    <xf numFmtId="164" fontId="0" fillId="3" borderId="15" xfId="0" applyNumberFormat="1" applyFill="1" applyBorder="1" applyAlignment="1" applyProtection="1">
      <alignment horizontal="right" vertical="center" indent="1"/>
      <protection locked="0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Alignment="1" applyProtection="1">
      <alignment horizontal="left"/>
    </xf>
    <xf numFmtId="0" fontId="10" fillId="0" borderId="0" xfId="0" applyNumberFormat="1" applyFont="1" applyFill="1" applyAlignment="1" applyProtection="1">
      <alignment horizontal="center" vertical="top" wrapText="1"/>
    </xf>
    <xf numFmtId="0" fontId="10" fillId="0" borderId="0" xfId="0" applyNumberFormat="1" applyFont="1" applyFill="1" applyAlignment="1" applyProtection="1">
      <alignment vertical="top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Border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Protection="1"/>
    <xf numFmtId="0" fontId="0" fillId="0" borderId="0" xfId="0" applyBorder="1" applyAlignment="1" applyProtection="1">
      <alignment vertical="center"/>
    </xf>
    <xf numFmtId="3" fontId="0" fillId="4" borderId="13" xfId="0" applyNumberFormat="1" applyFill="1" applyBorder="1" applyAlignment="1" applyProtection="1">
      <alignment horizontal="center" vertical="center" wrapText="1"/>
    </xf>
    <xf numFmtId="0" fontId="0" fillId="5" borderId="6" xfId="0" applyNumberFormat="1" applyFont="1" applyFill="1" applyBorder="1" applyAlignment="1" applyProtection="1">
      <alignment horizontal="left" vertical="center" wrapText="1"/>
    </xf>
    <xf numFmtId="3" fontId="0" fillId="5" borderId="6" xfId="0" applyNumberFormat="1" applyFill="1" applyBorder="1" applyAlignment="1" applyProtection="1">
      <alignment horizontal="center" vertical="center" wrapText="1"/>
    </xf>
    <xf numFmtId="0" fontId="0" fillId="5" borderId="6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164" fontId="0" fillId="0" borderId="0" xfId="0" applyNumberFormat="1" applyProtection="1"/>
    <xf numFmtId="0" fontId="0" fillId="0" borderId="14" xfId="0" applyBorder="1" applyProtection="1"/>
    <xf numFmtId="3" fontId="0" fillId="4" borderId="9" xfId="0" applyNumberFormat="1" applyFill="1" applyBorder="1" applyAlignment="1" applyProtection="1">
      <alignment horizontal="center" vertical="center" wrapText="1"/>
    </xf>
    <xf numFmtId="0" fontId="0" fillId="5" borderId="15" xfId="0" applyNumberFormat="1" applyFont="1" applyFill="1" applyBorder="1" applyAlignment="1" applyProtection="1">
      <alignment horizontal="left" vertical="center" wrapText="1"/>
    </xf>
    <xf numFmtId="3" fontId="0" fillId="5" borderId="15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left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16" xfId="0" applyNumberFormat="1" applyFont="1" applyFill="1" applyBorder="1" applyAlignment="1" applyProtection="1">
      <alignment horizontal="left" vertical="center" wrapText="1"/>
    </xf>
    <xf numFmtId="0" fontId="0" fillId="5" borderId="8" xfId="0" applyNumberFormat="1" applyFont="1" applyFill="1" applyBorder="1" applyAlignment="1" applyProtection="1">
      <alignment horizontal="left" vertical="center" wrapText="1"/>
    </xf>
    <xf numFmtId="3" fontId="0" fillId="5" borderId="8" xfId="0" applyNumberFormat="1" applyFill="1" applyBorder="1" applyAlignment="1" applyProtection="1">
      <alignment horizontal="center" vertical="center" wrapText="1"/>
    </xf>
    <xf numFmtId="0" fontId="0" fillId="5" borderId="8" xfId="0" applyNumberFormat="1" applyFill="1" applyBorder="1" applyAlignment="1" applyProtection="1">
      <alignment horizontal="center" vertical="center" wrapText="1"/>
    </xf>
    <xf numFmtId="3" fontId="0" fillId="5" borderId="12" xfId="0" applyNumberFormat="1" applyFill="1" applyBorder="1" applyAlignment="1" applyProtection="1">
      <alignment horizontal="center" vertical="center" wrapText="1"/>
    </xf>
    <xf numFmtId="0" fontId="0" fillId="5" borderId="12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5" borderId="12" xfId="0" applyNumberFormat="1" applyFont="1" applyFill="1" applyBorder="1" applyAlignment="1" applyProtection="1">
      <alignment horizontal="left" vertical="center" wrapText="1"/>
    </xf>
    <xf numFmtId="0" fontId="0" fillId="5" borderId="0" xfId="0" applyNumberFormat="1" applyFill="1" applyAlignment="1" applyProtection="1">
      <alignment horizontal="left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3" fontId="0" fillId="4" borderId="18" xfId="0" applyNumberFormat="1" applyFill="1" applyBorder="1" applyAlignment="1" applyProtection="1">
      <alignment horizontal="center" vertical="center" wrapText="1"/>
    </xf>
    <xf numFmtId="0" fontId="0" fillId="5" borderId="10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4" borderId="0" xfId="0" applyNumberFormat="1" applyFont="1" applyFill="1" applyAlignment="1" applyProtection="1">
      <alignment vertical="center"/>
    </xf>
    <xf numFmtId="0" fontId="0" fillId="0" borderId="0" xfId="0" applyNumberFormat="1" applyAlignment="1" applyProtection="1"/>
    <xf numFmtId="0" fontId="0" fillId="0" borderId="0" xfId="0" applyFill="1" applyBorder="1" applyAlignment="1" applyProtection="1">
      <alignment horizontal="justify" vertical="center" wrapText="1"/>
    </xf>
    <xf numFmtId="0" fontId="17" fillId="0" borderId="0" xfId="0" applyNumberFormat="1" applyFont="1" applyFill="1" applyBorder="1" applyAlignment="1" applyProtection="1">
      <alignment horizontal="justify" vertical="center" wrapText="1"/>
    </xf>
    <xf numFmtId="0" fontId="11" fillId="0" borderId="0" xfId="0" applyNumberFormat="1" applyFont="1" applyBorder="1" applyAlignment="1" applyProtection="1">
      <alignment horizontal="justify" vertical="center" wrapText="1"/>
    </xf>
    <xf numFmtId="0" fontId="0" fillId="5" borderId="16" xfId="0" applyNumberFormat="1" applyFill="1" applyBorder="1" applyAlignment="1" applyProtection="1">
      <alignment horizontal="center" vertical="center" wrapText="1"/>
    </xf>
    <xf numFmtId="0" fontId="0" fillId="5" borderId="15" xfId="0" applyNumberFormat="1" applyFill="1" applyBorder="1" applyAlignment="1" applyProtection="1">
      <alignment horizontal="center" vertical="center" wrapText="1"/>
    </xf>
    <xf numFmtId="0" fontId="0" fillId="5" borderId="17" xfId="0" applyNumberForma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4" borderId="0" xfId="0" applyNumberFormat="1" applyFont="1" applyFill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 wrapText="1"/>
    </xf>
    <xf numFmtId="0" fontId="0" fillId="0" borderId="17" xfId="0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5A9E"/>
      <color rgb="FFC9F1FF"/>
      <color rgb="FFFCD9BC"/>
      <color rgb="FFF9A661"/>
      <color rgb="FFC5D9F1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14794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11208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0111740"/>
          <a:ext cx="190500" cy="186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780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20319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75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191523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191524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187939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57048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187941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187942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66725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992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2920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474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657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084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197055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20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38934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75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9379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120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4866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583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766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394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1325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31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68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486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046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229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14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5099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692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058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241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424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6072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7973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155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33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521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888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070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253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436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6189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193721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9801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16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533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7162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089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264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197055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44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6306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18135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36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54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72790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2910780"/>
          <a:ext cx="190500" cy="1810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27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382518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37382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55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739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49224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583686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0197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38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56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193722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36934140"/>
          <a:ext cx="190500" cy="1810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178413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744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14272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187939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187938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191523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191523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187940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14919960"/>
          <a:ext cx="190500" cy="1839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14794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11208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855726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680400" y="976122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198827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198827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193961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197223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197223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195940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193962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192383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195940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197222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195579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9144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193962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192384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192475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27</xdr:row>
      <xdr:rowOff>42096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9144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198824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185761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198824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9144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200802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198827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20</xdr:row>
      <xdr:rowOff>14794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46130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57336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254917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57336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247521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249794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849100"/>
          <a:ext cx="190500" cy="2514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254917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264522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63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247997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57336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767760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565099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556859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573135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7425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24</xdr:row>
      <xdr:rowOff>320619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70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188260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22414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855726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3461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853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20319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992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83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193340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193340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11174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165029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61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27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198824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9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206444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20247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206443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566443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365150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736916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9095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372262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387502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197674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140682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340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395282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9761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597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234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0247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2329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292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195578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195580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6539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210800"/>
          <a:ext cx="190500" cy="3048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46226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05918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109472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57337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759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142720"/>
          <a:ext cx="190500" cy="1948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185760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185761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18179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57159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4919960"/>
          <a:ext cx="190500" cy="69192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04950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445864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70482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583436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198827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1667256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197055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180974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197055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26</xdr:row>
      <xdr:rowOff>133016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91440" cy="56197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197054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197055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190499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192649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190501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243843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203832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2362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137050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6601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203832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148256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7667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27654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45942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243843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203832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148256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243843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22982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243843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2362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203832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195940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83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4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148256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165400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10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146126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47494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81581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27</xdr:row>
      <xdr:rowOff>77545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73960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21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023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755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1208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8640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180975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879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41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77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155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704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253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6189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3504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264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8135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64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739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8368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202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568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195579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031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9458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225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591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2376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3349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7007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432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71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401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94966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169767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671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509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90545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65782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358137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084070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28</xdr:row>
      <xdr:rowOff>65890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20646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73961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38934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81579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572220"/>
          <a:ext cx="190500" cy="5257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358141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193798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30</xdr:row>
      <xdr:rowOff>65441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30374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386079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486620"/>
          <a:ext cx="190500" cy="3657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66950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285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0352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0469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203832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7086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595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213357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596134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1442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9730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3387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5216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88874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07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4360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8018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998470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1675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5333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7162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08991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08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192674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44774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63062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19963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179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3621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5450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7279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291078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093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38251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00806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19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3738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5567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49224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1053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28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54711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0197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3855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751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69341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11702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29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4827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6656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78485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2143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39718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5800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8762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1287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3115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197223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4944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67734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398602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190499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043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40886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77462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09575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1403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3232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5061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6890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1871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0547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42054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6034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78630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29691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152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51782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38835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0664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193338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61510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79798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49808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1637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5895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0781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2610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193963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4439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6267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8096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69925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471754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297181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358390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132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3154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4983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468118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148257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39595"/>
          <a:ext cx="190500" cy="577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193962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3271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69286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687574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165401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05862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190502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2415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403858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424380"/>
          <a:ext cx="190500" cy="3886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192384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6072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680400" y="2779014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00" y="1709166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290066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25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302240" y="1709166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3278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00" y="1780032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85057"/>
    <xdr:pic>
      <xdr:nvPicPr>
        <xdr:cNvPr id="2654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64515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25</xdr:row>
      <xdr:rowOff>0</xdr:rowOff>
    </xdr:from>
    <xdr:ext cx="190500" cy="195943"/>
    <xdr:pic>
      <xdr:nvPicPr>
        <xdr:cNvPr id="265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381001</xdr:colOff>
      <xdr:row>25</xdr:row>
      <xdr:rowOff>0</xdr:rowOff>
    </xdr:from>
    <xdr:ext cx="190500" cy="195943"/>
    <xdr:pic>
      <xdr:nvPicPr>
        <xdr:cNvPr id="2656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80061" y="16691066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7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4515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6824960"/>
          <a:ext cx="190500" cy="195943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26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6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266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6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6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7668</xdr:rowOff>
    </xdr:to>
    <xdr:pic>
      <xdr:nvPicPr>
        <xdr:cNvPr id="266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6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6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1359</xdr:rowOff>
    </xdr:to>
    <xdr:pic>
      <xdr:nvPicPr>
        <xdr:cNvPr id="26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934950"/>
          <a:ext cx="190500" cy="18233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4084</xdr:rowOff>
    </xdr:to>
    <xdr:pic>
      <xdr:nvPicPr>
        <xdr:cNvPr id="2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4082</xdr:rowOff>
    </xdr:to>
    <xdr:pic>
      <xdr:nvPicPr>
        <xdr:cNvPr id="2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7666</xdr:rowOff>
    </xdr:to>
    <xdr:pic>
      <xdr:nvPicPr>
        <xdr:cNvPr id="2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1904</xdr:rowOff>
    </xdr:to>
    <xdr:pic>
      <xdr:nvPicPr>
        <xdr:cNvPr id="2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1904</xdr:rowOff>
    </xdr:to>
    <xdr:pic>
      <xdr:nvPicPr>
        <xdr:cNvPr id="2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2401</xdr:rowOff>
    </xdr:to>
    <xdr:pic>
      <xdr:nvPicPr>
        <xdr:cNvPr id="2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33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182880</xdr:rowOff>
    </xdr:to>
    <xdr:pic>
      <xdr:nvPicPr>
        <xdr:cNvPr id="268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9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9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9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69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179294</xdr:rowOff>
    </xdr:to>
    <xdr:pic>
      <xdr:nvPicPr>
        <xdr:cNvPr id="269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937575" y="9858375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188660</xdr:rowOff>
    </xdr:to>
    <xdr:pic>
      <xdr:nvPicPr>
        <xdr:cNvPr id="269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1934825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9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9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6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7668</xdr:rowOff>
    </xdr:to>
    <xdr:pic>
      <xdr:nvPicPr>
        <xdr:cNvPr id="26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4083</xdr:rowOff>
    </xdr:to>
    <xdr:pic>
      <xdr:nvPicPr>
        <xdr:cNvPr id="270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728150" y="12753975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1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4083</xdr:rowOff>
    </xdr:to>
    <xdr:pic>
      <xdr:nvPicPr>
        <xdr:cNvPr id="271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4083</xdr:rowOff>
    </xdr:to>
    <xdr:pic>
      <xdr:nvPicPr>
        <xdr:cNvPr id="271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16946</xdr:rowOff>
    </xdr:to>
    <xdr:pic>
      <xdr:nvPicPr>
        <xdr:cNvPr id="271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4083</xdr:rowOff>
    </xdr:to>
    <xdr:pic>
      <xdr:nvPicPr>
        <xdr:cNvPr id="271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1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1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182880</xdr:rowOff>
    </xdr:to>
    <xdr:pic>
      <xdr:nvPicPr>
        <xdr:cNvPr id="27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91440</xdr:colOff>
      <xdr:row>25</xdr:row>
      <xdr:rowOff>182880</xdr:rowOff>
    </xdr:to>
    <xdr:pic>
      <xdr:nvPicPr>
        <xdr:cNvPr id="27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4083</xdr:rowOff>
    </xdr:to>
    <xdr:pic>
      <xdr:nvPicPr>
        <xdr:cNvPr id="27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16946</xdr:rowOff>
    </xdr:to>
    <xdr:pic>
      <xdr:nvPicPr>
        <xdr:cNvPr id="27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4083</xdr:rowOff>
    </xdr:to>
    <xdr:pic>
      <xdr:nvPicPr>
        <xdr:cNvPr id="27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91440</xdr:colOff>
      <xdr:row>29</xdr:row>
      <xdr:rowOff>1905</xdr:rowOff>
    </xdr:to>
    <xdr:pic>
      <xdr:nvPicPr>
        <xdr:cNvPr id="2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81243</xdr:colOff>
      <xdr:row>22</xdr:row>
      <xdr:rowOff>490387</xdr:rowOff>
    </xdr:to>
    <xdr:pic>
      <xdr:nvPicPr>
        <xdr:cNvPr id="27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194375" y="9858375"/>
          <a:ext cx="195543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7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7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7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7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7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7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7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7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7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7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7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7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7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7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7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7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7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7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7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7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7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7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7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80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07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8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12243</xdr:rowOff>
    </xdr:to>
    <xdr:pic>
      <xdr:nvPicPr>
        <xdr:cNvPr id="28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2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825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26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8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8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8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44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8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8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5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5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5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6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86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6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8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7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7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87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8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88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8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8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88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326606</xdr:rowOff>
    </xdr:to>
    <xdr:pic>
      <xdr:nvPicPr>
        <xdr:cNvPr id="288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7457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89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26</xdr:row>
      <xdr:rowOff>103144</xdr:rowOff>
    </xdr:to>
    <xdr:pic>
      <xdr:nvPicPr>
        <xdr:cNvPr id="289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560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89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89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89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5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07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12243</xdr:rowOff>
    </xdr:to>
    <xdr:pic>
      <xdr:nvPicPr>
        <xdr:cNvPr id="290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93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90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91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190500</xdr:rowOff>
    </xdr:to>
    <xdr:pic>
      <xdr:nvPicPr>
        <xdr:cNvPr id="291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187778</xdr:rowOff>
    </xdr:to>
    <xdr:pic>
      <xdr:nvPicPr>
        <xdr:cNvPr id="291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25</xdr:row>
      <xdr:rowOff>0</xdr:rowOff>
    </xdr:from>
    <xdr:to>
      <xdr:col>19</xdr:col>
      <xdr:colOff>190500</xdr:colOff>
      <xdr:row>25</xdr:row>
      <xdr:rowOff>187778</xdr:rowOff>
    </xdr:to>
    <xdr:pic>
      <xdr:nvPicPr>
        <xdr:cNvPr id="291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1934825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91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22587</xdr:rowOff>
    </xdr:to>
    <xdr:pic>
      <xdr:nvPicPr>
        <xdr:cNvPr id="291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91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1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1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1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2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3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29</xdr:row>
      <xdr:rowOff>0</xdr:rowOff>
    </xdr:from>
    <xdr:to>
      <xdr:col>19</xdr:col>
      <xdr:colOff>190500</xdr:colOff>
      <xdr:row>30</xdr:row>
      <xdr:rowOff>5711</xdr:rowOff>
    </xdr:to>
    <xdr:pic>
      <xdr:nvPicPr>
        <xdr:cNvPr id="293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934950"/>
          <a:ext cx="190500" cy="1866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490387</xdr:rowOff>
    </xdr:to>
    <xdr:pic>
      <xdr:nvPicPr>
        <xdr:cNvPr id="2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90948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125732</xdr:rowOff>
    </xdr:to>
    <xdr:pic>
      <xdr:nvPicPr>
        <xdr:cNvPr id="2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44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140972</xdr:rowOff>
    </xdr:to>
    <xdr:pic>
      <xdr:nvPicPr>
        <xdr:cNvPr id="2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5600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22</xdr:row>
      <xdr:rowOff>3811</xdr:rowOff>
    </xdr:to>
    <xdr:pic>
      <xdr:nvPicPr>
        <xdr:cNvPr id="2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3937575" y="9858375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30</xdr:row>
      <xdr:rowOff>28846</xdr:rowOff>
    </xdr:to>
    <xdr:pic>
      <xdr:nvPicPr>
        <xdr:cNvPr id="293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3907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11703</xdr:rowOff>
    </xdr:to>
    <xdr:pic>
      <xdr:nvPicPr>
        <xdr:cNvPr id="293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1905</xdr:rowOff>
    </xdr:to>
    <xdr:pic>
      <xdr:nvPicPr>
        <xdr:cNvPr id="293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28</xdr:row>
      <xdr:rowOff>0</xdr:rowOff>
    </xdr:from>
    <xdr:to>
      <xdr:col>19</xdr:col>
      <xdr:colOff>190500</xdr:colOff>
      <xdr:row>29</xdr:row>
      <xdr:rowOff>1906</xdr:rowOff>
    </xdr:to>
    <xdr:pic>
      <xdr:nvPicPr>
        <xdr:cNvPr id="293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753975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15</xdr:col>
      <xdr:colOff>918881</xdr:colOff>
      <xdr:row>23</xdr:row>
      <xdr:rowOff>168088</xdr:rowOff>
    </xdr:from>
    <xdr:ext cx="190500" cy="185058"/>
    <xdr:pic>
      <xdr:nvPicPr>
        <xdr:cNvPr id="294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016881" y="10950388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4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4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4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8643"/>
    <xdr:pic>
      <xdr:nvPicPr>
        <xdr:cNvPr id="294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4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4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9"/>
    <xdr:pic>
      <xdr:nvPicPr>
        <xdr:cNvPr id="295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7"/>
    <xdr:pic>
      <xdr:nvPicPr>
        <xdr:cNvPr id="296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8641"/>
    <xdr:pic>
      <xdr:nvPicPr>
        <xdr:cNvPr id="296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79"/>
    <xdr:pic>
      <xdr:nvPicPr>
        <xdr:cNvPr id="296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79"/>
    <xdr:pic>
      <xdr:nvPicPr>
        <xdr:cNvPr id="296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79294"/>
    <xdr:pic>
      <xdr:nvPicPr>
        <xdr:cNvPr id="296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198185"/>
    <xdr:pic>
      <xdr:nvPicPr>
        <xdr:cNvPr id="296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0277475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6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6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6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8643"/>
    <xdr:pic>
      <xdr:nvPicPr>
        <xdr:cNvPr id="296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0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1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2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3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4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5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6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7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5058"/>
    <xdr:pic>
      <xdr:nvPicPr>
        <xdr:cNvPr id="297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727150" y="11029950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5058"/>
    <xdr:pic>
      <xdr:nvPicPr>
        <xdr:cNvPr id="298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5058"/>
    <xdr:pic>
      <xdr:nvPicPr>
        <xdr:cNvPr id="298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97921"/>
    <xdr:pic>
      <xdr:nvPicPr>
        <xdr:cNvPr id="298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5058"/>
    <xdr:pic>
      <xdr:nvPicPr>
        <xdr:cNvPr id="298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8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8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91440" cy="182880"/>
    <xdr:pic>
      <xdr:nvPicPr>
        <xdr:cNvPr id="298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5058"/>
    <xdr:pic>
      <xdr:nvPicPr>
        <xdr:cNvPr id="298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97921"/>
    <xdr:pic>
      <xdr:nvPicPr>
        <xdr:cNvPr id="298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5058"/>
    <xdr:pic>
      <xdr:nvPicPr>
        <xdr:cNvPr id="298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299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91440" cy="182880"/>
    <xdr:pic>
      <xdr:nvPicPr>
        <xdr:cNvPr id="30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0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0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0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0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0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2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2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2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2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27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1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2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7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39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4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5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5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5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7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7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7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7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8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8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8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567146"/>
    <xdr:pic>
      <xdr:nvPicPr>
        <xdr:cNvPr id="308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09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09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09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3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05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206828"/>
    <xdr:pic>
      <xdr:nvPicPr>
        <xdr:cNvPr id="31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22</xdr:row>
      <xdr:rowOff>0</xdr:rowOff>
    </xdr:from>
    <xdr:ext cx="190500" cy="206828"/>
    <xdr:pic>
      <xdr:nvPicPr>
        <xdr:cNvPr id="31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0277475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1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203562"/>
    <xdr:pic>
      <xdr:nvPicPr>
        <xdr:cNvPr id="31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1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396242"/>
    <xdr:pic>
      <xdr:nvPicPr>
        <xdr:cNvPr id="311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92678"/>
    <xdr:pic>
      <xdr:nvPicPr>
        <xdr:cNvPr id="311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0"/>
    <xdr:pic>
      <xdr:nvPicPr>
        <xdr:cNvPr id="311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24</xdr:row>
      <xdr:rowOff>0</xdr:rowOff>
    </xdr:from>
    <xdr:ext cx="190500" cy="182881"/>
    <xdr:pic>
      <xdr:nvPicPr>
        <xdr:cNvPr id="311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727150" y="11029950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19</xdr:col>
      <xdr:colOff>0</xdr:colOff>
      <xdr:row>3</xdr:row>
      <xdr:rowOff>0</xdr:rowOff>
    </xdr:from>
    <xdr:to>
      <xdr:col>19</xdr:col>
      <xdr:colOff>91440</xdr:colOff>
      <xdr:row>3</xdr:row>
      <xdr:rowOff>182880</xdr:rowOff>
    </xdr:to>
    <xdr:pic>
      <xdr:nvPicPr>
        <xdr:cNvPr id="31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182880</xdr:rowOff>
    </xdr:to>
    <xdr:pic>
      <xdr:nvPicPr>
        <xdr:cNvPr id="3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91440</xdr:colOff>
      <xdr:row>2</xdr:row>
      <xdr:rowOff>129540</xdr:rowOff>
    </xdr:to>
    <xdr:pic>
      <xdr:nvPicPr>
        <xdr:cNvPr id="3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190500</xdr:colOff>
      <xdr:row>2</xdr:row>
      <xdr:rowOff>7618</xdr:rowOff>
    </xdr:to>
    <xdr:pic>
      <xdr:nvPicPr>
        <xdr:cNvPr id="3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238125"/>
          <a:ext cx="190500" cy="2457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3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3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3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3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3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3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0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41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2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50298</xdr:rowOff>
    </xdr:to>
    <xdr:pic>
      <xdr:nvPicPr>
        <xdr:cNvPr id="3143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2486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4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4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24765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4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3</xdr:row>
      <xdr:rowOff>50772</xdr:rowOff>
    </xdr:to>
    <xdr:pic>
      <xdr:nvPicPr>
        <xdr:cNvPr id="314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2491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4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219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1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2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</xdr:row>
      <xdr:rowOff>0</xdr:rowOff>
    </xdr:from>
    <xdr:to>
      <xdr:col>19</xdr:col>
      <xdr:colOff>190500</xdr:colOff>
      <xdr:row>3</xdr:row>
      <xdr:rowOff>251012</xdr:rowOff>
    </xdr:to>
    <xdr:pic>
      <xdr:nvPicPr>
        <xdr:cNvPr id="31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1466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129540</xdr:rowOff>
    </xdr:to>
    <xdr:pic>
      <xdr:nvPicPr>
        <xdr:cNvPr id="315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47625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190500</xdr:rowOff>
    </xdr:to>
    <xdr:pic>
      <xdr:nvPicPr>
        <xdr:cNvPr id="315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</xdr:row>
      <xdr:rowOff>0</xdr:rowOff>
    </xdr:from>
    <xdr:to>
      <xdr:col>19</xdr:col>
      <xdr:colOff>190500</xdr:colOff>
      <xdr:row>2</xdr:row>
      <xdr:rowOff>138505</xdr:rowOff>
    </xdr:to>
    <xdr:pic>
      <xdr:nvPicPr>
        <xdr:cNvPr id="315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728150" y="971550"/>
          <a:ext cx="190500" cy="1385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zoomScaleNormal="100" zoomScaleSheetLayoutView="55" workbookViewId="0">
      <selection activeCell="G7" sqref="G7"/>
    </sheetView>
  </sheetViews>
  <sheetFormatPr defaultRowHeight="14.4" x14ac:dyDescent="0.3"/>
  <cols>
    <col min="1" max="1" width="1.44140625" style="83" customWidth="1"/>
    <col min="2" max="2" width="5.6640625" style="83" customWidth="1"/>
    <col min="3" max="3" width="43.44140625" style="13" customWidth="1"/>
    <col min="4" max="4" width="9.6640625" style="111" customWidth="1"/>
    <col min="5" max="5" width="9" style="17" customWidth="1"/>
    <col min="6" max="6" width="41.88671875" style="13" customWidth="1"/>
    <col min="7" max="7" width="29.109375" style="112" customWidth="1"/>
    <col min="8" max="8" width="20.88671875" style="13" customWidth="1"/>
    <col min="9" max="9" width="19" style="13" customWidth="1"/>
    <col min="10" max="10" width="38.6640625" style="14" customWidth="1"/>
    <col min="11" max="11" width="18.5546875" style="14" customWidth="1"/>
    <col min="12" max="12" width="25" style="13" customWidth="1"/>
    <col min="13" max="14" width="22.109375" style="112" hidden="1" customWidth="1"/>
    <col min="15" max="15" width="19.88671875" style="112" hidden="1" customWidth="1"/>
    <col min="16" max="16" width="20.88671875" style="83" customWidth="1"/>
    <col min="17" max="17" width="19.5546875" style="83" customWidth="1"/>
    <col min="18" max="18" width="21" style="83" customWidth="1"/>
    <col min="19" max="19" width="19.44140625" style="83" customWidth="1"/>
    <col min="20" max="20" width="8.88671875" style="83"/>
    <col min="21" max="21" width="13" style="83" customWidth="1"/>
    <col min="22" max="22" width="20.5546875" style="83" customWidth="1"/>
    <col min="23" max="16384" width="8.88671875" style="83"/>
  </cols>
  <sheetData>
    <row r="1" spans="1:22" s="14" customFormat="1" ht="24.6" customHeight="1" x14ac:dyDescent="0.3">
      <c r="B1" s="121" t="s">
        <v>51</v>
      </c>
      <c r="C1" s="122"/>
      <c r="D1" s="17"/>
      <c r="E1" s="17"/>
      <c r="F1" s="13"/>
      <c r="G1" s="65"/>
      <c r="H1" s="65"/>
      <c r="I1" s="66"/>
      <c r="J1" s="66"/>
      <c r="K1" s="67"/>
      <c r="L1" s="13"/>
      <c r="M1" s="13"/>
      <c r="N1" s="13"/>
      <c r="O1" s="13"/>
    </row>
    <row r="2" spans="1:22" s="14" customFormat="1" ht="18.75" customHeight="1" x14ac:dyDescent="0.3">
      <c r="C2" s="13"/>
      <c r="D2" s="11"/>
      <c r="E2" s="12"/>
      <c r="F2" s="13"/>
      <c r="G2" s="125"/>
      <c r="H2" s="125"/>
      <c r="I2" s="125"/>
      <c r="J2" s="125"/>
      <c r="K2" s="125"/>
      <c r="L2" s="13"/>
      <c r="M2" s="13"/>
      <c r="N2" s="13"/>
      <c r="O2" s="13"/>
      <c r="Q2" s="136" t="s">
        <v>52</v>
      </c>
      <c r="R2" s="136"/>
      <c r="S2" s="136"/>
    </row>
    <row r="3" spans="1:22" s="14" customFormat="1" ht="15.75" customHeight="1" x14ac:dyDescent="0.3">
      <c r="B3" s="68"/>
      <c r="C3" s="69" t="s">
        <v>16</v>
      </c>
      <c r="D3" s="70"/>
      <c r="E3" s="70"/>
      <c r="F3" s="70"/>
      <c r="G3" s="124"/>
      <c r="H3" s="124"/>
      <c r="I3" s="124"/>
      <c r="J3" s="124"/>
      <c r="K3" s="124"/>
      <c r="L3" s="71"/>
      <c r="M3" s="72"/>
      <c r="N3" s="72"/>
      <c r="O3" s="72"/>
      <c r="P3" s="72"/>
      <c r="Q3" s="71"/>
      <c r="R3" s="71"/>
    </row>
    <row r="4" spans="1:22" s="14" customFormat="1" ht="21" customHeight="1" thickBot="1" x14ac:dyDescent="0.35">
      <c r="B4" s="73"/>
      <c r="C4" s="74" t="s">
        <v>4</v>
      </c>
      <c r="D4" s="70"/>
      <c r="E4" s="70"/>
      <c r="F4" s="70"/>
      <c r="G4" s="75"/>
      <c r="H4" s="76"/>
      <c r="I4" s="76"/>
      <c r="J4" s="76"/>
      <c r="K4" s="76"/>
      <c r="L4" s="71"/>
      <c r="M4" s="13"/>
      <c r="N4" s="13"/>
      <c r="O4" s="13"/>
      <c r="P4" s="13"/>
      <c r="Q4" s="71"/>
      <c r="R4" s="71"/>
    </row>
    <row r="5" spans="1:22" s="14" customFormat="1" ht="25.5" customHeight="1" thickBot="1" x14ac:dyDescent="0.35">
      <c r="B5" s="15"/>
      <c r="C5" s="16"/>
      <c r="D5" s="17"/>
      <c r="E5" s="17"/>
      <c r="F5" s="13"/>
      <c r="G5" s="57" t="s">
        <v>3</v>
      </c>
      <c r="H5" s="13"/>
      <c r="I5" s="13"/>
      <c r="J5" s="77"/>
      <c r="L5" s="13"/>
      <c r="M5" s="19"/>
      <c r="N5" s="19"/>
      <c r="O5" s="20"/>
      <c r="Q5" s="18" t="s">
        <v>3</v>
      </c>
    </row>
    <row r="6" spans="1:22" s="14" customFormat="1" ht="94.5" customHeight="1" thickTop="1" thickBot="1" x14ac:dyDescent="0.35">
      <c r="B6" s="21" t="s">
        <v>1</v>
      </c>
      <c r="C6" s="22" t="s">
        <v>65</v>
      </c>
      <c r="D6" s="22" t="s">
        <v>0</v>
      </c>
      <c r="E6" s="22" t="s">
        <v>67</v>
      </c>
      <c r="F6" s="22" t="s">
        <v>68</v>
      </c>
      <c r="G6" s="56" t="s">
        <v>2</v>
      </c>
      <c r="H6" s="22" t="s">
        <v>69</v>
      </c>
      <c r="I6" s="22" t="s">
        <v>72</v>
      </c>
      <c r="J6" s="22" t="s">
        <v>18</v>
      </c>
      <c r="K6" s="23" t="s">
        <v>73</v>
      </c>
      <c r="L6" s="22" t="s">
        <v>74</v>
      </c>
      <c r="M6" s="24" t="s">
        <v>17</v>
      </c>
      <c r="N6" s="24" t="s">
        <v>10</v>
      </c>
      <c r="O6" s="22" t="s">
        <v>11</v>
      </c>
      <c r="P6" s="22" t="s">
        <v>12</v>
      </c>
      <c r="Q6" s="63" t="s">
        <v>13</v>
      </c>
      <c r="R6" s="63" t="s">
        <v>14</v>
      </c>
      <c r="S6" s="63" t="s">
        <v>15</v>
      </c>
    </row>
    <row r="7" spans="1:22" ht="76.5" customHeight="1" thickTop="1" x14ac:dyDescent="0.3">
      <c r="A7" s="78" t="s">
        <v>25</v>
      </c>
      <c r="B7" s="79">
        <v>1</v>
      </c>
      <c r="C7" s="80" t="s">
        <v>19</v>
      </c>
      <c r="D7" s="81">
        <v>1</v>
      </c>
      <c r="E7" s="82" t="s">
        <v>20</v>
      </c>
      <c r="F7" s="80" t="s">
        <v>64</v>
      </c>
      <c r="G7" s="7"/>
      <c r="H7" s="126" t="s">
        <v>70</v>
      </c>
      <c r="I7" s="126" t="s">
        <v>21</v>
      </c>
      <c r="J7" s="126" t="s">
        <v>22</v>
      </c>
      <c r="K7" s="126" t="s">
        <v>24</v>
      </c>
      <c r="L7" s="126" t="s">
        <v>23</v>
      </c>
      <c r="M7" s="8">
        <f t="shared" ref="M7:M19" si="0">D7*O7</f>
        <v>405</v>
      </c>
      <c r="N7" s="8">
        <f t="shared" ref="N7:N19" si="1">D7*P7</f>
        <v>420</v>
      </c>
      <c r="O7" s="42">
        <v>405</v>
      </c>
      <c r="P7" s="42">
        <v>420</v>
      </c>
      <c r="Q7" s="9"/>
      <c r="R7" s="10">
        <f t="shared" ref="R7:R19" si="2">D7*Q7</f>
        <v>0</v>
      </c>
      <c r="S7" s="30" t="str">
        <f t="shared" ref="S7:S19" si="3">IF(ISNUMBER(Q7), IF(Q7&gt;P7,"NEVYHOVUJE","VYHOVUJE")," ")</f>
        <v xml:space="preserve"> </v>
      </c>
      <c r="U7" s="84"/>
      <c r="V7" s="84"/>
    </row>
    <row r="8" spans="1:22" ht="109.5" customHeight="1" thickBot="1" x14ac:dyDescent="0.35">
      <c r="A8" s="85"/>
      <c r="B8" s="86">
        <v>2</v>
      </c>
      <c r="C8" s="87" t="s">
        <v>66</v>
      </c>
      <c r="D8" s="88">
        <v>1</v>
      </c>
      <c r="E8" s="62" t="s">
        <v>20</v>
      </c>
      <c r="F8" s="87" t="s">
        <v>63</v>
      </c>
      <c r="G8" s="48"/>
      <c r="H8" s="137"/>
      <c r="I8" s="127"/>
      <c r="J8" s="127"/>
      <c r="K8" s="127"/>
      <c r="L8" s="127"/>
      <c r="M8" s="49">
        <f t="shared" si="0"/>
        <v>285</v>
      </c>
      <c r="N8" s="49">
        <f t="shared" si="1"/>
        <v>300</v>
      </c>
      <c r="O8" s="50">
        <v>285</v>
      </c>
      <c r="P8" s="50">
        <v>300</v>
      </c>
      <c r="Q8" s="58"/>
      <c r="R8" s="51">
        <f t="shared" si="2"/>
        <v>0</v>
      </c>
      <c r="S8" s="55" t="str">
        <f t="shared" si="3"/>
        <v xml:space="preserve"> </v>
      </c>
      <c r="U8" s="84"/>
      <c r="V8" s="84"/>
    </row>
    <row r="9" spans="1:22" ht="65.849999999999994" customHeight="1" thickTop="1" thickBot="1" x14ac:dyDescent="0.35">
      <c r="A9" s="89" t="s">
        <v>26</v>
      </c>
      <c r="B9" s="90">
        <v>3</v>
      </c>
      <c r="C9" s="91" t="s">
        <v>28</v>
      </c>
      <c r="D9" s="92">
        <v>2</v>
      </c>
      <c r="E9" s="34" t="s">
        <v>20</v>
      </c>
      <c r="F9" s="91" t="s">
        <v>27</v>
      </c>
      <c r="G9" s="33"/>
      <c r="H9" s="34" t="s">
        <v>71</v>
      </c>
      <c r="I9" s="34"/>
      <c r="J9" s="34"/>
      <c r="K9" s="34" t="s">
        <v>29</v>
      </c>
      <c r="L9" s="34" t="s">
        <v>55</v>
      </c>
      <c r="M9" s="35">
        <f t="shared" si="0"/>
        <v>1600</v>
      </c>
      <c r="N9" s="35">
        <f t="shared" si="1"/>
        <v>1700</v>
      </c>
      <c r="O9" s="36">
        <v>800</v>
      </c>
      <c r="P9" s="36">
        <v>850</v>
      </c>
      <c r="Q9" s="59"/>
      <c r="R9" s="37">
        <f t="shared" si="2"/>
        <v>0</v>
      </c>
      <c r="S9" s="38" t="str">
        <f t="shared" si="3"/>
        <v xml:space="preserve"> </v>
      </c>
      <c r="U9" s="84"/>
      <c r="V9" s="84"/>
    </row>
    <row r="10" spans="1:22" ht="66.599999999999994" customHeight="1" thickTop="1" x14ac:dyDescent="0.3">
      <c r="A10" s="89" t="s">
        <v>30</v>
      </c>
      <c r="B10" s="79">
        <v>4</v>
      </c>
      <c r="C10" s="93" t="s">
        <v>59</v>
      </c>
      <c r="D10" s="81">
        <v>4</v>
      </c>
      <c r="E10" s="82" t="s">
        <v>20</v>
      </c>
      <c r="F10" s="93" t="s">
        <v>32</v>
      </c>
      <c r="G10" s="7"/>
      <c r="H10" s="126" t="s">
        <v>71</v>
      </c>
      <c r="I10" s="126"/>
      <c r="J10" s="126"/>
      <c r="K10" s="126" t="s">
        <v>31</v>
      </c>
      <c r="L10" s="126" t="s">
        <v>56</v>
      </c>
      <c r="M10" s="8">
        <f t="shared" si="0"/>
        <v>3200</v>
      </c>
      <c r="N10" s="8">
        <f t="shared" si="1"/>
        <v>3400</v>
      </c>
      <c r="O10" s="52">
        <v>800</v>
      </c>
      <c r="P10" s="52">
        <v>850</v>
      </c>
      <c r="Q10" s="9"/>
      <c r="R10" s="10">
        <f t="shared" si="2"/>
        <v>0</v>
      </c>
      <c r="S10" s="30" t="str">
        <f t="shared" si="3"/>
        <v xml:space="preserve"> </v>
      </c>
      <c r="U10" s="84"/>
      <c r="V10" s="84"/>
    </row>
    <row r="11" spans="1:22" ht="66.599999999999994" customHeight="1" x14ac:dyDescent="0.3">
      <c r="B11" s="79">
        <v>5</v>
      </c>
      <c r="C11" s="94" t="s">
        <v>60</v>
      </c>
      <c r="D11" s="95">
        <v>2</v>
      </c>
      <c r="E11" s="96" t="s">
        <v>20</v>
      </c>
      <c r="F11" s="94" t="s">
        <v>27</v>
      </c>
      <c r="G11" s="44"/>
      <c r="H11" s="138"/>
      <c r="I11" s="128"/>
      <c r="J11" s="128"/>
      <c r="K11" s="128"/>
      <c r="L11" s="128"/>
      <c r="M11" s="45">
        <f t="shared" si="0"/>
        <v>1600</v>
      </c>
      <c r="N11" s="45">
        <f t="shared" si="1"/>
        <v>1700</v>
      </c>
      <c r="O11" s="46">
        <v>800</v>
      </c>
      <c r="P11" s="46">
        <v>850</v>
      </c>
      <c r="Q11" s="9"/>
      <c r="R11" s="47">
        <f t="shared" si="2"/>
        <v>0</v>
      </c>
      <c r="S11" s="54" t="str">
        <f t="shared" si="3"/>
        <v xml:space="preserve"> </v>
      </c>
      <c r="U11" s="84"/>
      <c r="V11" s="84"/>
    </row>
    <row r="12" spans="1:22" ht="58.5" customHeight="1" thickBot="1" x14ac:dyDescent="0.35">
      <c r="A12" s="85"/>
      <c r="B12" s="86">
        <v>6</v>
      </c>
      <c r="C12" s="87" t="s">
        <v>61</v>
      </c>
      <c r="D12" s="31">
        <v>1</v>
      </c>
      <c r="E12" s="32" t="s">
        <v>20</v>
      </c>
      <c r="F12" s="87" t="s">
        <v>33</v>
      </c>
      <c r="G12" s="48"/>
      <c r="H12" s="137"/>
      <c r="I12" s="127"/>
      <c r="J12" s="127"/>
      <c r="K12" s="127"/>
      <c r="L12" s="127"/>
      <c r="M12" s="49">
        <f t="shared" si="0"/>
        <v>1700</v>
      </c>
      <c r="N12" s="49">
        <f t="shared" si="1"/>
        <v>2000</v>
      </c>
      <c r="O12" s="50">
        <v>1700</v>
      </c>
      <c r="P12" s="50">
        <v>2000</v>
      </c>
      <c r="Q12" s="9"/>
      <c r="R12" s="51">
        <f t="shared" si="2"/>
        <v>0</v>
      </c>
      <c r="S12" s="55" t="str">
        <f t="shared" si="3"/>
        <v xml:space="preserve"> </v>
      </c>
      <c r="U12" s="84"/>
      <c r="V12" s="84"/>
    </row>
    <row r="13" spans="1:22" ht="90.75" customHeight="1" thickTop="1" thickBot="1" x14ac:dyDescent="0.35">
      <c r="A13" s="89" t="s">
        <v>35</v>
      </c>
      <c r="B13" s="90">
        <v>7</v>
      </c>
      <c r="C13" s="91" t="s">
        <v>34</v>
      </c>
      <c r="D13" s="92">
        <v>4</v>
      </c>
      <c r="E13" s="34" t="s">
        <v>20</v>
      </c>
      <c r="F13" s="91" t="s">
        <v>39</v>
      </c>
      <c r="G13" s="33"/>
      <c r="H13" s="34" t="s">
        <v>71</v>
      </c>
      <c r="I13" s="34" t="s">
        <v>21</v>
      </c>
      <c r="J13" s="39" t="s">
        <v>36</v>
      </c>
      <c r="K13" s="34" t="s">
        <v>38</v>
      </c>
      <c r="L13" s="34" t="s">
        <v>37</v>
      </c>
      <c r="M13" s="35">
        <f t="shared" si="0"/>
        <v>5999.9999999999991</v>
      </c>
      <c r="N13" s="35">
        <f t="shared" si="1"/>
        <v>6600</v>
      </c>
      <c r="O13" s="36">
        <f>P13/1.1</f>
        <v>1499.9999999999998</v>
      </c>
      <c r="P13" s="36">
        <v>1650</v>
      </c>
      <c r="Q13" s="59"/>
      <c r="R13" s="37">
        <f t="shared" si="2"/>
        <v>0</v>
      </c>
      <c r="S13" s="38" t="str">
        <f t="shared" si="3"/>
        <v xml:space="preserve"> </v>
      </c>
      <c r="U13" s="84"/>
      <c r="V13" s="84"/>
    </row>
    <row r="14" spans="1:22" ht="50.1" customHeight="1" thickTop="1" x14ac:dyDescent="0.3">
      <c r="A14" s="78" t="s">
        <v>43</v>
      </c>
      <c r="B14" s="79">
        <v>8</v>
      </c>
      <c r="C14" s="80" t="s">
        <v>40</v>
      </c>
      <c r="D14" s="97">
        <v>1</v>
      </c>
      <c r="E14" s="98" t="s">
        <v>20</v>
      </c>
      <c r="F14" s="80" t="s">
        <v>45</v>
      </c>
      <c r="G14" s="40"/>
      <c r="H14" s="126" t="s">
        <v>71</v>
      </c>
      <c r="I14" s="126"/>
      <c r="J14" s="126"/>
      <c r="K14" s="126" t="s">
        <v>54</v>
      </c>
      <c r="L14" s="126" t="s">
        <v>44</v>
      </c>
      <c r="M14" s="41">
        <f t="shared" si="0"/>
        <v>2636.363636363636</v>
      </c>
      <c r="N14" s="41">
        <f t="shared" si="1"/>
        <v>2900</v>
      </c>
      <c r="O14" s="42">
        <f>P14/1.1</f>
        <v>2636.363636363636</v>
      </c>
      <c r="P14" s="42">
        <v>2900</v>
      </c>
      <c r="Q14" s="9"/>
      <c r="R14" s="43">
        <f t="shared" si="2"/>
        <v>0</v>
      </c>
      <c r="S14" s="53" t="str">
        <f t="shared" si="3"/>
        <v xml:space="preserve"> </v>
      </c>
      <c r="U14" s="84"/>
      <c r="V14" s="84"/>
    </row>
    <row r="15" spans="1:22" ht="50.1" customHeight="1" x14ac:dyDescent="0.3">
      <c r="A15" s="99"/>
      <c r="B15" s="79">
        <v>9</v>
      </c>
      <c r="C15" s="100" t="s">
        <v>41</v>
      </c>
      <c r="D15" s="95">
        <v>1</v>
      </c>
      <c r="E15" s="96" t="s">
        <v>20</v>
      </c>
      <c r="F15" s="100" t="s">
        <v>45</v>
      </c>
      <c r="G15" s="44"/>
      <c r="H15" s="128"/>
      <c r="I15" s="128"/>
      <c r="J15" s="128"/>
      <c r="K15" s="128"/>
      <c r="L15" s="128"/>
      <c r="M15" s="45">
        <f t="shared" si="0"/>
        <v>2636.363636363636</v>
      </c>
      <c r="N15" s="45">
        <f t="shared" si="1"/>
        <v>2900</v>
      </c>
      <c r="O15" s="46">
        <f>P15/1.1</f>
        <v>2636.363636363636</v>
      </c>
      <c r="P15" s="46">
        <v>2900</v>
      </c>
      <c r="Q15" s="9"/>
      <c r="R15" s="47">
        <f t="shared" si="2"/>
        <v>0</v>
      </c>
      <c r="S15" s="54" t="str">
        <f t="shared" si="3"/>
        <v xml:space="preserve"> </v>
      </c>
      <c r="U15" s="84"/>
      <c r="V15" s="84"/>
    </row>
    <row r="16" spans="1:22" ht="50.1" customHeight="1" thickBot="1" x14ac:dyDescent="0.35">
      <c r="A16" s="85"/>
      <c r="B16" s="86">
        <v>10</v>
      </c>
      <c r="C16" s="87" t="s">
        <v>42</v>
      </c>
      <c r="D16" s="31">
        <v>1</v>
      </c>
      <c r="E16" s="32" t="s">
        <v>20</v>
      </c>
      <c r="F16" s="87" t="s">
        <v>45</v>
      </c>
      <c r="G16" s="48"/>
      <c r="H16" s="127"/>
      <c r="I16" s="127"/>
      <c r="J16" s="127"/>
      <c r="K16" s="127"/>
      <c r="L16" s="127"/>
      <c r="M16" s="49">
        <f t="shared" si="0"/>
        <v>2636.363636363636</v>
      </c>
      <c r="N16" s="49">
        <f t="shared" si="1"/>
        <v>2900</v>
      </c>
      <c r="O16" s="50">
        <f>P16/1.1</f>
        <v>2636.363636363636</v>
      </c>
      <c r="P16" s="50">
        <v>2900</v>
      </c>
      <c r="Q16" s="58"/>
      <c r="R16" s="51">
        <f t="shared" si="2"/>
        <v>0</v>
      </c>
      <c r="S16" s="55" t="str">
        <f t="shared" si="3"/>
        <v xml:space="preserve"> </v>
      </c>
      <c r="U16" s="84"/>
      <c r="V16" s="84"/>
    </row>
    <row r="17" spans="1:22" ht="84.75" customHeight="1" thickTop="1" x14ac:dyDescent="0.3">
      <c r="A17" s="89" t="s">
        <v>49</v>
      </c>
      <c r="B17" s="79">
        <v>11</v>
      </c>
      <c r="C17" s="101" t="s">
        <v>62</v>
      </c>
      <c r="D17" s="97">
        <v>6</v>
      </c>
      <c r="E17" s="98" t="s">
        <v>20</v>
      </c>
      <c r="F17" s="101" t="s">
        <v>46</v>
      </c>
      <c r="G17" s="7"/>
      <c r="H17" s="126" t="s">
        <v>71</v>
      </c>
      <c r="I17" s="126"/>
      <c r="J17" s="126"/>
      <c r="K17" s="126" t="s">
        <v>53</v>
      </c>
      <c r="L17" s="126" t="s">
        <v>50</v>
      </c>
      <c r="M17" s="8">
        <f t="shared" si="0"/>
        <v>6600</v>
      </c>
      <c r="N17" s="8">
        <f t="shared" si="1"/>
        <v>7800</v>
      </c>
      <c r="O17" s="52">
        <v>1100</v>
      </c>
      <c r="P17" s="52">
        <v>1300</v>
      </c>
      <c r="Q17" s="60"/>
      <c r="R17" s="10">
        <f t="shared" si="2"/>
        <v>0</v>
      </c>
      <c r="S17" s="30" t="str">
        <f t="shared" si="3"/>
        <v xml:space="preserve"> </v>
      </c>
      <c r="U17" s="84"/>
      <c r="V17" s="84"/>
    </row>
    <row r="18" spans="1:22" ht="73.5" customHeight="1" x14ac:dyDescent="0.3">
      <c r="B18" s="102">
        <v>12</v>
      </c>
      <c r="C18" s="94" t="s">
        <v>57</v>
      </c>
      <c r="D18" s="95">
        <v>1</v>
      </c>
      <c r="E18" s="96" t="s">
        <v>20</v>
      </c>
      <c r="F18" s="94" t="s">
        <v>47</v>
      </c>
      <c r="G18" s="44"/>
      <c r="H18" s="128"/>
      <c r="I18" s="128"/>
      <c r="J18" s="128"/>
      <c r="K18" s="128"/>
      <c r="L18" s="128"/>
      <c r="M18" s="45">
        <f t="shared" si="0"/>
        <v>2100</v>
      </c>
      <c r="N18" s="45">
        <f t="shared" si="1"/>
        <v>2900</v>
      </c>
      <c r="O18" s="46">
        <v>2100</v>
      </c>
      <c r="P18" s="46">
        <v>2900</v>
      </c>
      <c r="Q18" s="9"/>
      <c r="R18" s="47">
        <f t="shared" si="2"/>
        <v>0</v>
      </c>
      <c r="S18" s="54" t="str">
        <f t="shared" si="3"/>
        <v xml:space="preserve"> </v>
      </c>
      <c r="U18" s="84"/>
      <c r="V18" s="84"/>
    </row>
    <row r="19" spans="1:22" ht="75" customHeight="1" thickBot="1" x14ac:dyDescent="0.35">
      <c r="A19" s="85"/>
      <c r="B19" s="103">
        <v>13</v>
      </c>
      <c r="C19" s="104" t="s">
        <v>58</v>
      </c>
      <c r="D19" s="31">
        <v>1</v>
      </c>
      <c r="E19" s="32" t="s">
        <v>20</v>
      </c>
      <c r="F19" s="104" t="s">
        <v>48</v>
      </c>
      <c r="G19" s="48"/>
      <c r="H19" s="127"/>
      <c r="I19" s="127"/>
      <c r="J19" s="127"/>
      <c r="K19" s="127"/>
      <c r="L19" s="127"/>
      <c r="M19" s="49">
        <f t="shared" si="0"/>
        <v>2100</v>
      </c>
      <c r="N19" s="49">
        <f t="shared" si="1"/>
        <v>2900</v>
      </c>
      <c r="O19" s="50">
        <v>2100</v>
      </c>
      <c r="P19" s="50">
        <v>2900</v>
      </c>
      <c r="Q19" s="61"/>
      <c r="R19" s="51">
        <f t="shared" si="2"/>
        <v>0</v>
      </c>
      <c r="S19" s="55" t="str">
        <f t="shared" si="3"/>
        <v xml:space="preserve"> </v>
      </c>
      <c r="U19" s="84"/>
      <c r="V19" s="84"/>
    </row>
    <row r="20" spans="1:22" ht="13.5" customHeight="1" thickTop="1" thickBot="1" x14ac:dyDescent="0.35">
      <c r="A20" s="105"/>
      <c r="B20" s="105"/>
      <c r="C20" s="106"/>
      <c r="D20" s="105"/>
      <c r="E20" s="106"/>
      <c r="F20" s="106"/>
      <c r="G20" s="105"/>
      <c r="H20" s="106"/>
      <c r="I20" s="106"/>
      <c r="J20" s="106"/>
      <c r="K20" s="106"/>
      <c r="L20" s="106"/>
      <c r="M20" s="105"/>
      <c r="N20" s="105"/>
      <c r="O20" s="105"/>
      <c r="P20" s="105"/>
      <c r="Q20" s="105"/>
      <c r="R20" s="105"/>
      <c r="S20" s="105"/>
      <c r="T20" s="105"/>
      <c r="U20" s="84"/>
      <c r="V20" s="84"/>
    </row>
    <row r="21" spans="1:22" ht="60.75" customHeight="1" thickTop="1" thickBot="1" x14ac:dyDescent="0.35">
      <c r="A21" s="107"/>
      <c r="B21" s="123" t="s">
        <v>6</v>
      </c>
      <c r="C21" s="123"/>
      <c r="D21" s="123"/>
      <c r="E21" s="123"/>
      <c r="F21" s="123"/>
      <c r="G21" s="123"/>
      <c r="H21" s="25"/>
      <c r="I21" s="25"/>
      <c r="J21" s="25"/>
      <c r="K21" s="108"/>
      <c r="L21" s="108"/>
      <c r="M21" s="109"/>
      <c r="N21" s="1"/>
      <c r="O21" s="29" t="s">
        <v>7</v>
      </c>
      <c r="P21" s="22" t="s">
        <v>8</v>
      </c>
      <c r="Q21" s="129" t="s">
        <v>9</v>
      </c>
      <c r="R21" s="130"/>
      <c r="S21" s="131"/>
    </row>
    <row r="22" spans="1:22" ht="33" customHeight="1" thickTop="1" thickBot="1" x14ac:dyDescent="0.35">
      <c r="A22" s="107"/>
      <c r="B22" s="132" t="s">
        <v>5</v>
      </c>
      <c r="C22" s="132"/>
      <c r="D22" s="132"/>
      <c r="E22" s="132"/>
      <c r="F22" s="132"/>
      <c r="G22" s="132"/>
      <c r="H22" s="110"/>
      <c r="K22" s="26"/>
      <c r="L22" s="26"/>
      <c r="M22" s="2"/>
      <c r="N22" s="3"/>
      <c r="O22" s="4">
        <f>SUM(M7:M19)</f>
        <v>33499.090909090912</v>
      </c>
      <c r="P22" s="64">
        <f>SUM(N7:N19)</f>
        <v>38420</v>
      </c>
      <c r="Q22" s="133">
        <f>SUM(R7:R19)</f>
        <v>0</v>
      </c>
      <c r="R22" s="134"/>
      <c r="S22" s="135"/>
    </row>
    <row r="23" spans="1:22" ht="39.75" customHeight="1" thickTop="1" x14ac:dyDescent="0.3">
      <c r="A23" s="107"/>
      <c r="I23" s="27"/>
      <c r="J23" s="27"/>
      <c r="K23" s="28"/>
      <c r="L23" s="28"/>
      <c r="M23" s="5"/>
      <c r="N23" s="113"/>
      <c r="O23" s="113"/>
      <c r="P23" s="113"/>
      <c r="Q23" s="114"/>
      <c r="R23" s="114"/>
      <c r="S23" s="114"/>
      <c r="T23" s="114"/>
    </row>
    <row r="24" spans="1:22" ht="19.95" customHeight="1" x14ac:dyDescent="0.3">
      <c r="A24" s="107"/>
      <c r="K24" s="28"/>
      <c r="L24" s="28"/>
      <c r="M24" s="5"/>
      <c r="N24" s="113"/>
      <c r="O24" s="113"/>
      <c r="P24" s="6"/>
      <c r="Q24" s="6"/>
      <c r="R24" s="6"/>
      <c r="S24" s="114"/>
      <c r="T24" s="114"/>
    </row>
    <row r="25" spans="1:22" ht="71.25" customHeight="1" x14ac:dyDescent="0.3">
      <c r="A25" s="107"/>
      <c r="K25" s="28"/>
      <c r="L25" s="28"/>
      <c r="M25" s="5"/>
      <c r="N25" s="113"/>
      <c r="O25" s="113"/>
      <c r="P25" s="6"/>
      <c r="Q25" s="6"/>
      <c r="R25" s="6"/>
      <c r="S25" s="114"/>
      <c r="T25" s="114"/>
    </row>
    <row r="26" spans="1:22" ht="36" customHeight="1" x14ac:dyDescent="0.3">
      <c r="A26" s="107"/>
      <c r="K26" s="115"/>
      <c r="L26" s="115"/>
      <c r="M26" s="116"/>
      <c r="N26" s="116"/>
      <c r="O26" s="116"/>
      <c r="P26" s="113"/>
      <c r="Q26" s="114"/>
      <c r="R26" s="114"/>
      <c r="S26" s="114"/>
      <c r="T26" s="114"/>
    </row>
    <row r="27" spans="1:22" ht="14.25" customHeight="1" x14ac:dyDescent="0.3">
      <c r="A27" s="107"/>
      <c r="B27" s="114"/>
      <c r="C27" s="117"/>
      <c r="D27" s="118"/>
      <c r="E27" s="119"/>
      <c r="F27" s="117"/>
      <c r="G27" s="113"/>
      <c r="H27" s="117"/>
      <c r="I27" s="117"/>
      <c r="J27" s="120"/>
      <c r="K27" s="120"/>
      <c r="L27" s="120"/>
      <c r="M27" s="113"/>
      <c r="N27" s="113"/>
      <c r="O27" s="113"/>
      <c r="P27" s="113"/>
      <c r="Q27" s="114"/>
      <c r="R27" s="114"/>
      <c r="S27" s="114"/>
      <c r="T27" s="114"/>
    </row>
    <row r="28" spans="1:22" ht="14.25" customHeight="1" x14ac:dyDescent="0.3">
      <c r="A28" s="107"/>
      <c r="B28" s="114"/>
      <c r="C28" s="117"/>
      <c r="D28" s="118"/>
      <c r="E28" s="119"/>
      <c r="F28" s="117"/>
      <c r="G28" s="113"/>
      <c r="H28" s="117"/>
      <c r="I28" s="117"/>
      <c r="J28" s="120"/>
      <c r="K28" s="120"/>
      <c r="L28" s="120"/>
      <c r="M28" s="113"/>
      <c r="N28" s="113"/>
      <c r="O28" s="113"/>
      <c r="P28" s="113"/>
      <c r="Q28" s="114"/>
      <c r="R28" s="114"/>
      <c r="S28" s="114"/>
      <c r="T28" s="114"/>
    </row>
    <row r="29" spans="1:22" ht="14.25" customHeight="1" x14ac:dyDescent="0.3">
      <c r="A29" s="107"/>
      <c r="B29" s="114"/>
      <c r="C29" s="117"/>
      <c r="D29" s="118"/>
      <c r="E29" s="119"/>
      <c r="F29" s="117"/>
      <c r="G29" s="113"/>
      <c r="H29" s="117"/>
      <c r="I29" s="117"/>
      <c r="J29" s="120"/>
      <c r="K29" s="120"/>
      <c r="L29" s="120"/>
      <c r="M29" s="113"/>
      <c r="N29" s="113"/>
      <c r="O29" s="113"/>
      <c r="P29" s="113"/>
      <c r="Q29" s="114"/>
      <c r="R29" s="114"/>
      <c r="S29" s="114"/>
      <c r="T29" s="114"/>
    </row>
    <row r="30" spans="1:22" ht="14.25" customHeight="1" x14ac:dyDescent="0.3">
      <c r="A30" s="107"/>
      <c r="B30" s="114"/>
      <c r="C30" s="117"/>
      <c r="D30" s="118"/>
      <c r="E30" s="119"/>
      <c r="F30" s="117"/>
      <c r="G30" s="113"/>
      <c r="H30" s="117"/>
      <c r="I30" s="117"/>
      <c r="J30" s="120"/>
      <c r="K30" s="120"/>
      <c r="L30" s="120"/>
      <c r="M30" s="113"/>
      <c r="N30" s="113"/>
      <c r="O30" s="113"/>
      <c r="P30" s="113"/>
      <c r="Q30" s="114"/>
      <c r="R30" s="114"/>
      <c r="S30" s="114"/>
      <c r="T30" s="114"/>
    </row>
    <row r="31" spans="1:22" x14ac:dyDescent="0.3">
      <c r="C31" s="14"/>
      <c r="D31" s="83"/>
      <c r="E31" s="14"/>
      <c r="F31" s="14"/>
      <c r="G31" s="83"/>
      <c r="H31" s="14"/>
      <c r="I31" s="14"/>
      <c r="L31" s="14"/>
      <c r="M31" s="83"/>
      <c r="N31" s="83"/>
      <c r="O31" s="83"/>
    </row>
    <row r="32" spans="1:22" x14ac:dyDescent="0.3">
      <c r="C32" s="14"/>
      <c r="D32" s="83"/>
      <c r="E32" s="14"/>
      <c r="F32" s="14"/>
      <c r="G32" s="83"/>
      <c r="H32" s="14"/>
      <c r="I32" s="14"/>
      <c r="L32" s="14"/>
      <c r="M32" s="83"/>
      <c r="N32" s="83"/>
      <c r="O32" s="83"/>
    </row>
    <row r="33" spans="3:15" x14ac:dyDescent="0.3">
      <c r="C33" s="14"/>
      <c r="D33" s="83"/>
      <c r="E33" s="14"/>
      <c r="F33" s="14"/>
      <c r="G33" s="83"/>
      <c r="H33" s="14"/>
      <c r="I33" s="14"/>
      <c r="L33" s="14"/>
      <c r="M33" s="83"/>
      <c r="N33" s="83"/>
      <c r="O33" s="83"/>
    </row>
  </sheetData>
  <sheetProtection password="F79C" sheet="1" objects="1" scenarios="1" selectLockedCells="1"/>
  <mergeCells count="28">
    <mergeCell ref="Q21:S21"/>
    <mergeCell ref="B22:G22"/>
    <mergeCell ref="Q22:S22"/>
    <mergeCell ref="Q2:S2"/>
    <mergeCell ref="L7:L8"/>
    <mergeCell ref="L17:L19"/>
    <mergeCell ref="L14:L16"/>
    <mergeCell ref="H7:H8"/>
    <mergeCell ref="H10:H12"/>
    <mergeCell ref="H14:H16"/>
    <mergeCell ref="H17:H19"/>
    <mergeCell ref="L10:L12"/>
    <mergeCell ref="I10:I12"/>
    <mergeCell ref="J10:J12"/>
    <mergeCell ref="I14:I16"/>
    <mergeCell ref="J14:J16"/>
    <mergeCell ref="B1:C1"/>
    <mergeCell ref="B21:G21"/>
    <mergeCell ref="G3:K3"/>
    <mergeCell ref="G2:K2"/>
    <mergeCell ref="I7:I8"/>
    <mergeCell ref="J7:J8"/>
    <mergeCell ref="K7:K8"/>
    <mergeCell ref="K17:K19"/>
    <mergeCell ref="K14:K16"/>
    <mergeCell ref="K10:K12"/>
    <mergeCell ref="I17:I19"/>
    <mergeCell ref="J17:J19"/>
  </mergeCells>
  <conditionalFormatting sqref="B7:B19">
    <cfRule type="containsBlanks" dxfId="16" priority="42">
      <formula>LEN(TRIM(B7))=0</formula>
    </cfRule>
  </conditionalFormatting>
  <conditionalFormatting sqref="G7:G19">
    <cfRule type="containsBlanks" dxfId="15" priority="40">
      <formula>LEN(TRIM(G7))=0</formula>
    </cfRule>
    <cfRule type="notContainsBlanks" dxfId="14" priority="41">
      <formula>LEN(TRIM(G7))&gt;0</formula>
    </cfRule>
  </conditionalFormatting>
  <conditionalFormatting sqref="B7:B19">
    <cfRule type="cellIs" dxfId="13" priority="37" operator="greaterThanOrEqual">
      <formula>1</formula>
    </cfRule>
  </conditionalFormatting>
  <conditionalFormatting sqref="S7:S19">
    <cfRule type="cellIs" dxfId="12" priority="33" operator="equal">
      <formula>"NEVYHOVUJE"</formula>
    </cfRule>
    <cfRule type="cellIs" dxfId="11" priority="34" operator="equal">
      <formula>"VYHOVUJE"</formula>
    </cfRule>
  </conditionalFormatting>
  <conditionalFormatting sqref="Q7:Q19">
    <cfRule type="notContainsBlanks" dxfId="10" priority="31">
      <formula>LEN(TRIM(Q7))&gt;0</formula>
    </cfRule>
    <cfRule type="containsBlanks" dxfId="9" priority="32">
      <formula>LEN(TRIM(Q7))=0</formula>
    </cfRule>
  </conditionalFormatting>
  <conditionalFormatting sqref="B4">
    <cfRule type="containsBlanks" dxfId="8" priority="23">
      <formula>LEN(TRIM(B4))=0</formula>
    </cfRule>
    <cfRule type="notContainsBlanks" dxfId="7" priority="24">
      <formula>LEN(TRIM(B4))&gt;0</formula>
    </cfRule>
  </conditionalFormatting>
  <conditionalFormatting sqref="D7:D8">
    <cfRule type="containsBlanks" dxfId="6" priority="9">
      <formula>LEN(TRIM(D7))=0</formula>
    </cfRule>
  </conditionalFormatting>
  <conditionalFormatting sqref="D9">
    <cfRule type="containsBlanks" dxfId="5" priority="8">
      <formula>LEN(TRIM(D9))=0</formula>
    </cfRule>
  </conditionalFormatting>
  <conditionalFormatting sqref="D10:D11">
    <cfRule type="containsBlanks" dxfId="4" priority="7">
      <formula>LEN(TRIM(D10))=0</formula>
    </cfRule>
  </conditionalFormatting>
  <conditionalFormatting sqref="D12">
    <cfRule type="containsBlanks" dxfId="3" priority="6">
      <formula>LEN(TRIM(D12))=0</formula>
    </cfRule>
  </conditionalFormatting>
  <conditionalFormatting sqref="D13">
    <cfRule type="containsBlanks" dxfId="2" priority="5">
      <formula>LEN(TRIM(D13))=0</formula>
    </cfRule>
  </conditionalFormatting>
  <conditionalFormatting sqref="D14:D16">
    <cfRule type="containsBlanks" dxfId="1" priority="4">
      <formula>LEN(TRIM(D14))=0</formula>
    </cfRule>
  </conditionalFormatting>
  <conditionalFormatting sqref="D17:D19">
    <cfRule type="containsBlanks" dxfId="0" priority="3">
      <formula>LEN(TRIM(D17))=0</formula>
    </cfRule>
  </conditionalFormatting>
  <pageMargins left="0.70866141732283472" right="0.70866141732283472" top="0.78740157480314965" bottom="0.78740157480314965" header="0.31496062992125984" footer="0.31496062992125984"/>
  <pageSetup paperSize="9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Mgr. Petr NĚMEC</cp:lastModifiedBy>
  <cp:lastPrinted>2015-06-17T10:31:14Z</cp:lastPrinted>
  <dcterms:created xsi:type="dcterms:W3CDTF">2014-03-05T12:43:32Z</dcterms:created>
  <dcterms:modified xsi:type="dcterms:W3CDTF">2016-07-08T08:05:23Z</dcterms:modified>
</cp:coreProperties>
</file>