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80" yWindow="1416" windowWidth="14400" windowHeight="3732" tabRatio="939"/>
  </bookViews>
  <sheets>
    <sheet name="ČPHP" sheetId="22" r:id="rId1"/>
  </sheets>
  <definedNames>
    <definedName name="_xlnm.Print_Area" localSheetId="0">ČPHP!$C$1:$Q$41</definedName>
  </definedNames>
  <calcPr calcId="145621"/>
</workbook>
</file>

<file path=xl/calcChain.xml><?xml version="1.0" encoding="utf-8"?>
<calcChain xmlns="http://schemas.openxmlformats.org/spreadsheetml/2006/main">
  <c r="P14" i="22" l="1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Q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6" i="22"/>
  <c r="Q36" i="22"/>
  <c r="P37" i="22"/>
  <c r="Q37" i="22"/>
  <c r="P38" i="22"/>
  <c r="Q38" i="22"/>
  <c r="Q13" i="22"/>
  <c r="P13" i="22"/>
  <c r="Q12" i="22"/>
  <c r="P12" i="22"/>
  <c r="Q11" i="22"/>
  <c r="P11" i="22"/>
  <c r="Q10" i="22"/>
  <c r="P10" i="22"/>
  <c r="P9" i="22"/>
  <c r="P8" i="22"/>
  <c r="P7" i="22"/>
  <c r="Q9" i="22"/>
  <c r="Q8" i="22"/>
  <c r="Q7" i="22"/>
  <c r="L38" i="22" l="1"/>
  <c r="K38" i="22"/>
  <c r="L37" i="22"/>
  <c r="K37" i="22"/>
  <c r="N32" i="22" l="1"/>
  <c r="N33" i="22"/>
  <c r="N34" i="22"/>
  <c r="N35" i="22"/>
  <c r="N36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8" i="22"/>
  <c r="N7" i="22"/>
  <c r="K8" i="22" l="1"/>
  <c r="L8" i="22"/>
  <c r="L36" i="22"/>
  <c r="K36" i="22"/>
  <c r="L35" i="22"/>
  <c r="K35" i="22"/>
  <c r="L34" i="22"/>
  <c r="K34" i="22"/>
  <c r="L33" i="22"/>
  <c r="K33" i="22"/>
  <c r="L32" i="22"/>
  <c r="K32" i="22"/>
  <c r="L31" i="22"/>
  <c r="K31" i="22"/>
  <c r="L30" i="22"/>
  <c r="K30" i="22"/>
  <c r="L29" i="22"/>
  <c r="K29" i="22"/>
  <c r="L28" i="22"/>
  <c r="K28" i="22"/>
  <c r="L27" i="22"/>
  <c r="K27" i="22"/>
  <c r="L26" i="22"/>
  <c r="K26" i="22"/>
  <c r="L25" i="22"/>
  <c r="K25" i="22"/>
  <c r="L24" i="22"/>
  <c r="K24" i="22"/>
  <c r="L23" i="22"/>
  <c r="K23" i="22"/>
  <c r="L22" i="22"/>
  <c r="K22" i="22"/>
  <c r="L21" i="22"/>
  <c r="K21" i="22"/>
  <c r="L20" i="22"/>
  <c r="K20" i="22"/>
  <c r="L19" i="22"/>
  <c r="K19" i="22"/>
  <c r="L18" i="22"/>
  <c r="K18" i="22"/>
  <c r="L17" i="22"/>
  <c r="K17" i="22"/>
  <c r="L16" i="22"/>
  <c r="K16" i="22"/>
  <c r="L15" i="22"/>
  <c r="K15" i="22"/>
  <c r="L14" i="22"/>
  <c r="K14" i="22"/>
  <c r="L13" i="22"/>
  <c r="K13" i="22"/>
  <c r="L12" i="22"/>
  <c r="K12" i="22"/>
  <c r="L11" i="22"/>
  <c r="K11" i="22"/>
  <c r="K7" i="22"/>
  <c r="L7" i="22"/>
  <c r="K9" i="22"/>
  <c r="L9" i="22"/>
  <c r="K10" i="22"/>
  <c r="L10" i="22"/>
  <c r="O41" i="22" l="1"/>
  <c r="M41" i="22"/>
  <c r="N41" i="22"/>
</calcChain>
</file>

<file path=xl/sharedStrings.xml><?xml version="1.0" encoding="utf-8"?>
<sst xmlns="http://schemas.openxmlformats.org/spreadsheetml/2006/main" count="130" uniqueCount="97">
  <si>
    <t>Množství</t>
  </si>
  <si>
    <t>Položka</t>
  </si>
  <si>
    <t>[DOPLNÍ UCHAZEČ]</t>
  </si>
  <si>
    <t>Toaletní papír v roli 19</t>
  </si>
  <si>
    <t>ks 
(role)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</si>
  <si>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>V balení min 12ks (rolí).</t>
    </r>
  </si>
  <si>
    <t>ks</t>
  </si>
  <si>
    <t>MYCÍ PROSTŘEDEK NA PODLAHY - mazlavé mýdlo</t>
  </si>
  <si>
    <t>DEZINFEKČNÍ PROSTŘ</t>
  </si>
  <si>
    <t>MYCÍ PROSTŘ. KUCHYNĚ</t>
  </si>
  <si>
    <t>MYCÍ PROSTŘ. KUCHYNĚ - čistící krém</t>
  </si>
  <si>
    <t>MYCÍ PROSTŘ. KUCHYNĚ -prášek</t>
  </si>
  <si>
    <t>MYCÍ PROSTŘ. WC</t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</si>
  <si>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</si>
  <si>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t>balení</t>
  </si>
  <si>
    <t>VŮNĚ WC</t>
  </si>
  <si>
    <t>KRÉM NA RUCE</t>
  </si>
  <si>
    <t>ČISTIČ ODPADŮ</t>
  </si>
  <si>
    <t>ODSTRAŇOVAČ PLÍSNÍ S ROZPRAŠOVAČEM</t>
  </si>
  <si>
    <t>* STROJNÍ MYTÍ - DO MYČEK NÁDOBÍ -oplach</t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</si>
  <si>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</si>
  <si>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</si>
  <si>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r>
      <t xml:space="preserve">Desinfekční čistič s rozprašovačem,  - odstranění  nečistot , připálenin, účinný proti bakteriím, plísním a virům. </t>
    </r>
    <r>
      <rPr>
        <b/>
        <sz val="12"/>
        <rFont val="Calibri"/>
        <family val="2"/>
        <charset val="238"/>
      </rPr>
      <t xml:space="preserve">Náplň 0,5 - 1 l. </t>
    </r>
  </si>
  <si>
    <t>Čistící prostředek na grily a konvektomaty</t>
  </si>
  <si>
    <t>Vinylové rukavice - M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</si>
  <si>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</si>
  <si>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</si>
  <si>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</si>
  <si>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</si>
  <si>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</si>
  <si>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role</t>
  </si>
  <si>
    <t>Pytle černé, modré silné</t>
  </si>
  <si>
    <t>Papírová utěrka s centrálním odvinem</t>
  </si>
  <si>
    <t xml:space="preserve">balení </t>
  </si>
  <si>
    <r>
      <t xml:space="preserve">Papírová utěrka v roli s centrálním odvinem , rozměr 38cm x 23,5 .  V roli min.200 utěrek.  Použití: jednorázové stírání nečistot. </t>
    </r>
    <r>
      <rPr>
        <b/>
        <sz val="12"/>
        <rFont val="Calibri"/>
        <family val="2"/>
        <charset val="238"/>
      </rPr>
      <t xml:space="preserve">Balení  12 - 14 rolí. </t>
    </r>
  </si>
  <si>
    <t>Jednorázové zástěry</t>
  </si>
  <si>
    <r>
      <t xml:space="preserve">Jednorázové zástěry  810 x 1250 mm, </t>
    </r>
    <r>
      <rPr>
        <b/>
        <sz val="12"/>
        <rFont val="Calibri"/>
        <family val="2"/>
        <charset val="238"/>
      </rPr>
      <t>balení 50-60 ks .</t>
    </r>
  </si>
  <si>
    <t xml:space="preserve">Mikrotenová taška </t>
  </si>
  <si>
    <t>Smetáček + lopatka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</si>
  <si>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</si>
  <si>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</si>
  <si>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 xml:space="preserve">Hadr na podlahu  </t>
  </si>
  <si>
    <t xml:space="preserve">Prachovka </t>
  </si>
  <si>
    <t>Drátěnka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</si>
  <si>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</si>
  <si>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</si>
  <si>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r>
      <t xml:space="preserve">Přípravek na odstraňování znečištění grilů,mikrovlnek, trub a na odstraňování napečenin. </t>
    </r>
    <r>
      <rPr>
        <b/>
        <sz val="12"/>
        <rFont val="Calibri"/>
        <family val="2"/>
        <charset val="238"/>
      </rPr>
      <t>Náplň 0,75 - 1 l.</t>
    </r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</si>
  <si>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</si>
  <si>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5-6 l nebo 5-6 kg 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</si>
  <si>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</si>
  <si>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</si>
  <si>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Tekutý čistič odpadů,  -  obsah H2SO4 : 96% , Použití : pročištění plastových a keramických odpadů umyvadel, sprch, WC, kanalizace. </t>
    </r>
    <r>
      <rPr>
        <b/>
        <sz val="12"/>
        <rFont val="Calibri"/>
        <family val="2"/>
        <charset val="238"/>
      </rPr>
      <t>Náplň  1 - 1,5 l.</t>
    </r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</si>
  <si>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</si>
  <si>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</si>
  <si>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</si>
  <si>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</si>
  <si>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</si>
  <si>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</si>
  <si>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 Univerzální čisticí prostředek ve formě prášku. Použití: na kuchyňské nádobí, vany, umyvadla, hygienická zařízení, keramické obkládačky , odstraňuje připáleniny a jiné nečistoty, </t>
    </r>
    <r>
      <rPr>
        <b/>
        <sz val="12"/>
        <rFont val="Calibri"/>
        <family val="2"/>
        <charset val="238"/>
      </rPr>
      <t>náplň  0,5 - 0,75kg.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</si>
  <si>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</si>
  <si>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 xml:space="preserve">Taška 4kg 25 + 12x45 , </t>
    </r>
    <r>
      <rPr>
        <b/>
        <sz val="12"/>
        <rFont val="Calibri"/>
        <family val="2"/>
        <charset val="238"/>
      </rPr>
      <t>balení 100 ks.</t>
    </r>
  </si>
  <si>
    <t xml:space="preserve">souprava s otvorem pro  zavěšení, - štětiny -  syntetické vlákno polyetylen,   - lopatka opatřena gumou. </t>
  </si>
  <si>
    <t>z netkaného textilu  (vizkóza),  - rozměr  60 x 70  (oranžový).</t>
  </si>
  <si>
    <t>rozměr 52 x 90 cm , klasický tkaný (bílý),  - složení:  75% Bavlny, 25% Viskózy.</t>
  </si>
  <si>
    <t>35 x 40 cm , flanelová, bílá.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</si>
  <si>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</si>
  <si>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</si>
  <si>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</si>
  <si>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</si>
  <si>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</si>
  <si>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</si>
  <si>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t>Měrná jednotka [MJ]</t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</si>
  <si>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</si>
  <si>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</si>
  <si>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>VYHOVUJE / NEVYHOVUJE</t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</si>
  <si>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</si>
  <si>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</si>
  <si>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</si>
  <si>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</si>
  <si>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</si>
  <si>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t>pí Červenková, 377634870</t>
  </si>
  <si>
    <t>Kollárova 19 - M1</t>
  </si>
  <si>
    <t>* STROJNÍ MYTÍ - DO MYČEK NÁDOBÍ  - mytí-  bez chlóru!</t>
  </si>
  <si>
    <r>
      <rPr>
        <b/>
        <sz val="11"/>
        <color indexed="8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 xml:space="preserve">tekutý mycí prostředek do profesionálních myček bez chlóru, cca 13 kg, složení: 5-15% hydroxid draselný, 5-15% fosforečnany,  &lt;5% NTA trisodná sůl, &lt;5% polykaroxyláty, nitrilotriacetát sodný &lt;5%, pyrofosforečnan draselný 5-15%, křemičitan sodný Na2O/SiO2=2,6-3,2, pH min.12; 20°C, 1%roztok. Kompatibilní s tekutým oplachovacím prostředkem pro profesionální myčky (slabě kyselý oplachovací přípravek  na nádobí, pro oplach.zbytkových usazenin minerálních látek, leštící a sušící), složení: &lt;20% kyselina citrónová, 5-15% neionické tenzidy, &lt;5% fosfonáty, pH 2.0-3.5; 20°C, 1% roztok. Kompatibilní s dávkovacím mikročerpadlem UMP-200L Europa 7162810-E7, 1 dávkovací mikročerpadlo je společné pro mycí i oplachovací prostředek. </t>
    </r>
    <r>
      <rPr>
        <sz val="11"/>
        <color indexed="10"/>
        <rFont val="Calibri"/>
        <family val="2"/>
        <charset val="238"/>
      </rPr>
      <t xml:space="preserve">Požadavek zadavatele- u  přípravků označených * požadován stejný výrobce.  </t>
    </r>
  </si>
  <si>
    <t>pí Kurzová, 602 223 980</t>
  </si>
  <si>
    <t>Menza 4, Univerzitní 12</t>
  </si>
  <si>
    <r>
      <rPr>
        <b/>
        <sz val="11"/>
        <color indexed="8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 xml:space="preserve">Tekutý oplachovací prostředek pro profesionální myčky 10-12 kg, (slabě kyselý oplachovací přípravek  na nádobí, pro oplach.zbytkových usazenin minerálních látek, leštící a sušící), složení: &lt;20% kyselina citrónová, 5-15% neionické tenzidy, &lt;5% fosfonáty, pH 2.0-3.5; 20°C, 1% roztok. Kompatibilní s tekutým mycím prostředkem do profesionálních myček bez chlóru, 13 kg, složení: 5-15% hydroxid draselný, 5-15% fosforečnany,  &lt;5% NTA trisodná sůl, &lt;5% polykaroxyláty, nitrilotriacetát sodný &lt;5%, pyrofosforečnan draselný 5-15%, křemičitan sodný Na2O/SiO2=2,6-3,2, pH min.12; 20°C, 1%roztok. Kompatibilní s dávkovacím mikročerpadlem UMP-200L Europa 7162810-E7, 1 dávkovací mikročerpadlo je společné pro mycí i oplachovací prostředek.            </t>
    </r>
    <r>
      <rPr>
        <sz val="11"/>
        <color indexed="10"/>
        <rFont val="Calibri"/>
        <family val="2"/>
        <charset val="238"/>
      </rPr>
      <t xml:space="preserve">Požadavek zadavatele- u  přípravků označených * požadován stejný výrobce.  </t>
    </r>
  </si>
  <si>
    <t>Kurzová, 602 223 980</t>
  </si>
  <si>
    <t>samostatná faktura</t>
  </si>
  <si>
    <t>Menza 4, 
Univerzitní 12</t>
  </si>
  <si>
    <t xml:space="preserve">Název </t>
  </si>
  <si>
    <t xml:space="preserve">Popis </t>
  </si>
  <si>
    <t xml:space="preserve">Fakturace </t>
  </si>
  <si>
    <t>Dodávky čisticích prostředků a hygienických potřeb 015 - 2016 (ČPHP - 015 - 2016)</t>
  </si>
  <si>
    <t>Požadavek Zadavatele:  Sloupec označený textem:</t>
  </si>
  <si>
    <t>Priloha_c._1_Kupni_smlouvy_technicka_specifikace_CPHP-015-2016</t>
  </si>
  <si>
    <t xml:space="preserve">Uchazeč doplní do jednotlivých prázdných žlutě podbarvených buněk požadované hodnoty (jednotkové ceny). (Po vyplnění textu se každá jednotlivá buňka podbarví zelenou barvou).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</si>
</sst>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rgb="FFFFFFB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3" fillId="0" borderId="0"/>
    <xf numFmtId="0" fontId="7" fillId="0" borderId="0"/>
  </cellStyleXfs>
  <cellXfs count="9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5" fillId="3" borderId="3" xfId="0" applyNumberFormat="1" applyFont="1" applyFill="1" applyBorder="1" applyAlignment="1" applyProtection="1">
      <alignment horizontal="center" vertical="center" textRotation="90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49" fontId="15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0" fillId="0" borderId="0" xfId="0" applyFill="1" applyAlignment="1" applyProtection="1"/>
    <xf numFmtId="0" fontId="17" fillId="0" borderId="0" xfId="0" applyFont="1" applyFill="1" applyAlignment="1" applyProtection="1">
      <alignment horizontal="left" vertical="center" wrapText="1"/>
    </xf>
    <xf numFmtId="0" fontId="17" fillId="0" borderId="15" xfId="0" applyFont="1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right" vertical="center"/>
    </xf>
    <xf numFmtId="49" fontId="0" fillId="0" borderId="18" xfId="0" applyNumberFormat="1" applyFill="1" applyBorder="1" applyAlignment="1" applyProtection="1">
      <alignment horizontal="left" vertical="center" indent="2"/>
    </xf>
    <xf numFmtId="49" fontId="0" fillId="0" borderId="0" xfId="0" applyNumberFormat="1" applyFill="1" applyBorder="1" applyAlignment="1" applyProtection="1">
      <alignment horizontal="left" vertical="center" indent="2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22" xfId="0" applyNumberFormat="1" applyFill="1" applyBorder="1" applyAlignment="1" applyProtection="1">
      <alignment horizontal="center" vertical="center"/>
    </xf>
    <xf numFmtId="165" fontId="0" fillId="0" borderId="12" xfId="0" applyNumberFormat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right" vertical="center" indent="1"/>
    </xf>
    <xf numFmtId="0" fontId="15" fillId="3" borderId="25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/>
    </xf>
    <xf numFmtId="2" fontId="0" fillId="0" borderId="6" xfId="0" applyNumberFormat="1" applyFill="1" applyBorder="1" applyAlignment="1" applyProtection="1">
      <alignment horizontal="center" vertical="center" wrapText="1"/>
    </xf>
    <xf numFmtId="0" fontId="8" fillId="0" borderId="26" xfId="1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2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 vertical="center" wrapText="1"/>
    </xf>
    <xf numFmtId="0" fontId="8" fillId="0" borderId="27" xfId="1" applyNumberFormat="1" applyFont="1" applyFill="1" applyBorder="1" applyAlignment="1" applyProtection="1">
      <alignment horizontal="left" vertical="center" wrapText="1"/>
    </xf>
    <xf numFmtId="1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 wrapText="1"/>
    </xf>
    <xf numFmtId="2" fontId="0" fillId="0" borderId="24" xfId="0" applyNumberFormat="1" applyFill="1" applyBorder="1" applyAlignment="1" applyProtection="1">
      <alignment horizontal="center" vertical="center" wrapText="1"/>
    </xf>
    <xf numFmtId="0" fontId="8" fillId="0" borderId="28" xfId="1" applyNumberFormat="1" applyFont="1" applyFill="1" applyBorder="1" applyAlignment="1" applyProtection="1">
      <alignment horizontal="left"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14" xfId="0" applyBorder="1" applyProtection="1"/>
    <xf numFmtId="0" fontId="0" fillId="0" borderId="19" xfId="0" applyBorder="1" applyProtection="1"/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Normální" xfId="0" builtinId="0"/>
    <cellStyle name="Normální 2" xfId="1"/>
    <cellStyle name="normální 3" xfId="2"/>
    <cellStyle name="Normální 3 2" xfId="3"/>
  </cellStyles>
  <dxfs count="79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AE7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866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866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866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204106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555572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546047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44</xdr:row>
      <xdr:rowOff>133352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565097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371475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7334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171448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66674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866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2770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516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1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70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2769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89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95250</xdr:colOff>
      <xdr:row>48</xdr:row>
      <xdr:rowOff>1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08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2770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27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9527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468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659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849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54</xdr:row>
      <xdr:rowOff>2768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23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1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42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2770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61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2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80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99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37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1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2770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2770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1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707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2735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897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68</xdr:row>
      <xdr:rowOff>180108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088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1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1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040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74</xdr:row>
      <xdr:rowOff>182879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231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421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2770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612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2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80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2770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9933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1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9183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9524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516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7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2769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89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08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2770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27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46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65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84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2768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23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42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2770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61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80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99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37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70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2735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89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180108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08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04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182879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23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42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2770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61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80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9524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99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918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9524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516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7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2769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89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08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2770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27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46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65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84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2768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23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42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2770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61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80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99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37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70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2735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89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180108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08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04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182879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23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42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2770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61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80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9524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99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918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19048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9524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516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7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2769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89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08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9524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278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46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65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040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2768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23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9526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421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2770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61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9527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802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18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2769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56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2769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32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2769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32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9526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70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9524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89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2770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65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2770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65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040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182879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23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42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2770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61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80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9524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993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123823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161924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2770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51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1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7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2769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89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08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2770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27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2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46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65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384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2768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23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1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42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2770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61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80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499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37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7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2770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59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1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51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70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2735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689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68</xdr:row>
      <xdr:rowOff>180108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08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78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04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74</xdr:row>
      <xdr:rowOff>182879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23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42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2770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61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2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80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2770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899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1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918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19049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866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44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</xdr:colOff>
      <xdr:row>42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38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38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38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38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38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38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3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285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247650</xdr:rowOff>
    </xdr:to>
    <xdr:pic>
      <xdr:nvPicPr>
        <xdr:cNvPr id="38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2858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3</xdr:row>
      <xdr:rowOff>247649</xdr:rowOff>
    </xdr:to>
    <xdr:pic>
      <xdr:nvPicPr>
        <xdr:cNvPr id="38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51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38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258366</xdr:rowOff>
    </xdr:to>
    <xdr:pic>
      <xdr:nvPicPr>
        <xdr:cNvPr id="38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38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1038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3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3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3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9524</xdr:rowOff>
    </xdr:to>
    <xdr:pic>
      <xdr:nvPicPr>
        <xdr:cNvPr id="3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39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47623</xdr:rowOff>
    </xdr:to>
    <xdr:pic>
      <xdr:nvPicPr>
        <xdr:cNvPr id="39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866</xdr:rowOff>
    </xdr:to>
    <xdr:pic>
      <xdr:nvPicPr>
        <xdr:cNvPr id="39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9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39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39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39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39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396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6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396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39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39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866</xdr:rowOff>
    </xdr:to>
    <xdr:pic>
      <xdr:nvPicPr>
        <xdr:cNvPr id="39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9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39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39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9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9524</xdr:rowOff>
    </xdr:to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200025</xdr:rowOff>
    </xdr:to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0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152399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0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403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3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3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3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3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3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3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4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4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4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4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4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4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4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8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5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6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2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3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4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7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8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69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0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1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072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3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4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5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6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7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78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079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80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81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082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161925</xdr:rowOff>
    </xdr:to>
    <xdr:pic>
      <xdr:nvPicPr>
        <xdr:cNvPr id="4083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40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38100</xdr:rowOff>
    </xdr:to>
    <xdr:pic>
      <xdr:nvPicPr>
        <xdr:cNvPr id="40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40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0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1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41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9525</xdr:rowOff>
    </xdr:to>
    <xdr:pic>
      <xdr:nvPicPr>
        <xdr:cNvPr id="41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41</xdr:row>
      <xdr:rowOff>19049</xdr:rowOff>
    </xdr:to>
    <xdr:pic>
      <xdr:nvPicPr>
        <xdr:cNvPr id="41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952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42</xdr:row>
      <xdr:rowOff>180975</xdr:rowOff>
    </xdr:to>
    <xdr:pic>
      <xdr:nvPicPr>
        <xdr:cNvPr id="41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152399</xdr:rowOff>
    </xdr:to>
    <xdr:pic>
      <xdr:nvPicPr>
        <xdr:cNvPr id="41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45</xdr:row>
      <xdr:rowOff>133349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4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5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6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1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2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2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2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2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2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2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2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2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2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2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2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2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2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2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42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2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28575</xdr:rowOff>
    </xdr:to>
    <xdr:pic>
      <xdr:nvPicPr>
        <xdr:cNvPr id="42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2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2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2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2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29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29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3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3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3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3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3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3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3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34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4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4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4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4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4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5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5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5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5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5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5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5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5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5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6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36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7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38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38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4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4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4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4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4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4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1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1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41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42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42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42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2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3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3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3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43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66673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444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4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4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4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44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4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4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4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59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0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46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3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65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68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6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7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4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79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480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4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5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7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8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89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90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491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4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4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5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50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0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51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5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5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5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5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5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5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5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55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5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5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59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456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561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5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5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7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69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7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7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573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5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5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5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5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5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5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5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5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6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3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63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463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6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6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6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6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2770</xdr:rowOff>
    </xdr:to>
    <xdr:pic>
      <xdr:nvPicPr>
        <xdr:cNvPr id="46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6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6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6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6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6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6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6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6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6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6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6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6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2</xdr:rowOff>
    </xdr:to>
    <xdr:pic>
      <xdr:nvPicPr>
        <xdr:cNvPr id="46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15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66673</xdr:rowOff>
    </xdr:to>
    <xdr:pic>
      <xdr:nvPicPr>
        <xdr:cNvPr id="47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41</xdr:row>
      <xdr:rowOff>19049</xdr:rowOff>
    </xdr:to>
    <xdr:pic>
      <xdr:nvPicPr>
        <xdr:cNvPr id="47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209550</xdr:rowOff>
    </xdr:to>
    <xdr:pic>
      <xdr:nvPicPr>
        <xdr:cNvPr id="47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42</xdr:row>
      <xdr:rowOff>209550</xdr:rowOff>
    </xdr:to>
    <xdr:pic>
      <xdr:nvPicPr>
        <xdr:cNvPr id="47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7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152399</xdr:rowOff>
    </xdr:to>
    <xdr:pic>
      <xdr:nvPicPr>
        <xdr:cNvPr id="47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7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7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7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7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7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7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47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57148</xdr:rowOff>
    </xdr:to>
    <xdr:pic>
      <xdr:nvPicPr>
        <xdr:cNvPr id="47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47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7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7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7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7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161925</xdr:rowOff>
    </xdr:to>
    <xdr:pic>
      <xdr:nvPicPr>
        <xdr:cNvPr id="48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8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8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48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48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8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8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43</xdr:row>
      <xdr:rowOff>0</xdr:rowOff>
    </xdr:to>
    <xdr:pic>
      <xdr:nvPicPr>
        <xdr:cNvPr id="48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42</xdr:row>
      <xdr:rowOff>85723</xdr:rowOff>
    </xdr:to>
    <xdr:pic>
      <xdr:nvPicPr>
        <xdr:cNvPr id="48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0211275"/>
          <a:ext cx="190500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66673</xdr:rowOff>
    </xdr:to>
    <xdr:pic>
      <xdr:nvPicPr>
        <xdr:cNvPr id="4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142874</xdr:rowOff>
    </xdr:to>
    <xdr:pic>
      <xdr:nvPicPr>
        <xdr:cNvPr id="48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8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133349</xdr:rowOff>
    </xdr:to>
    <xdr:pic>
      <xdr:nvPicPr>
        <xdr:cNvPr id="48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8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482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5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5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486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6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6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6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6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7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7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487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47</xdr:row>
      <xdr:rowOff>9523</xdr:rowOff>
    </xdr:to>
    <xdr:pic>
      <xdr:nvPicPr>
        <xdr:cNvPr id="48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488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488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8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48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142875</xdr:rowOff>
    </xdr:to>
    <xdr:pic>
      <xdr:nvPicPr>
        <xdr:cNvPr id="48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8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48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9523</xdr:rowOff>
    </xdr:to>
    <xdr:pic>
      <xdr:nvPicPr>
        <xdr:cNvPr id="4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4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8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9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866</xdr:rowOff>
    </xdr:to>
    <xdr:pic>
      <xdr:nvPicPr>
        <xdr:cNvPr id="49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1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2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2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161925</xdr:rowOff>
    </xdr:to>
    <xdr:pic>
      <xdr:nvPicPr>
        <xdr:cNvPr id="493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49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43</xdr:row>
      <xdr:rowOff>133350</xdr:rowOff>
    </xdr:to>
    <xdr:pic>
      <xdr:nvPicPr>
        <xdr:cNvPr id="49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9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161925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152400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4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0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0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0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02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2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3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03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3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503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05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05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0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0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05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0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0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1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1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1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12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1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51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1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1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1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1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19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0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2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0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521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2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2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2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1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1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2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2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23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3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2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24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25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5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2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29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3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0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1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1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3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2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532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2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3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3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3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3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2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3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3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3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3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3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3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3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3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3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3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3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3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3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3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53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3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3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3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3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866</xdr:rowOff>
    </xdr:to>
    <xdr:pic>
      <xdr:nvPicPr>
        <xdr:cNvPr id="54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4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4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4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4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4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4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4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4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4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4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5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55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95250</xdr:rowOff>
    </xdr:to>
    <xdr:pic>
      <xdr:nvPicPr>
        <xdr:cNvPr id="553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5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5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171450</xdr:rowOff>
    </xdr:to>
    <xdr:pic>
      <xdr:nvPicPr>
        <xdr:cNvPr id="55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4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5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95248</xdr:rowOff>
    </xdr:to>
    <xdr:pic>
      <xdr:nvPicPr>
        <xdr:cNvPr id="55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5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5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85723</xdr:rowOff>
    </xdr:to>
    <xdr:pic>
      <xdr:nvPicPr>
        <xdr:cNvPr id="55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76199</xdr:rowOff>
    </xdr:to>
    <xdr:pic>
      <xdr:nvPicPr>
        <xdr:cNvPr id="55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123824</xdr:rowOff>
    </xdr:to>
    <xdr:pic>
      <xdr:nvPicPr>
        <xdr:cNvPr id="55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171450</xdr:rowOff>
    </xdr:to>
    <xdr:pic>
      <xdr:nvPicPr>
        <xdr:cNvPr id="556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557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161925</xdr:rowOff>
    </xdr:to>
    <xdr:pic>
      <xdr:nvPicPr>
        <xdr:cNvPr id="557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7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8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8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558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9524</xdr:rowOff>
    </xdr:to>
    <xdr:pic>
      <xdr:nvPicPr>
        <xdr:cNvPr id="55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133350</xdr:rowOff>
    </xdr:to>
    <xdr:pic>
      <xdr:nvPicPr>
        <xdr:cNvPr id="5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43</xdr:row>
      <xdr:rowOff>142875</xdr:rowOff>
    </xdr:to>
    <xdr:pic>
      <xdr:nvPicPr>
        <xdr:cNvPr id="56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142874</xdr:rowOff>
    </xdr:to>
    <xdr:pic>
      <xdr:nvPicPr>
        <xdr:cNvPr id="56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152400</xdr:rowOff>
    </xdr:to>
    <xdr:pic>
      <xdr:nvPicPr>
        <xdr:cNvPr id="56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97875" y="92325825"/>
          <a:ext cx="1905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866</xdr:rowOff>
    </xdr:to>
    <xdr:pic>
      <xdr:nvPicPr>
        <xdr:cNvPr id="560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44</xdr:row>
      <xdr:rowOff>9525</xdr:rowOff>
    </xdr:to>
    <xdr:pic>
      <xdr:nvPicPr>
        <xdr:cNvPr id="56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9525</xdr:rowOff>
    </xdr:to>
    <xdr:pic>
      <xdr:nvPicPr>
        <xdr:cNvPr id="56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43</xdr:row>
      <xdr:rowOff>0</xdr:rowOff>
    </xdr:from>
    <xdr:to>
      <xdr:col>2</xdr:col>
      <xdr:colOff>238125</xdr:colOff>
      <xdr:row>44</xdr:row>
      <xdr:rowOff>9525</xdr:rowOff>
    </xdr:to>
    <xdr:pic>
      <xdr:nvPicPr>
        <xdr:cNvPr id="56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561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200025</xdr:rowOff>
    </xdr:to>
    <xdr:pic>
      <xdr:nvPicPr>
        <xdr:cNvPr id="56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5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</xdr:colOff>
      <xdr:row>42</xdr:row>
      <xdr:rowOff>180975</xdr:rowOff>
    </xdr:to>
    <xdr:pic>
      <xdr:nvPicPr>
        <xdr:cNvPr id="5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566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6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7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7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7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7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56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6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6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6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6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6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44</xdr:row>
      <xdr:rowOff>133352</xdr:rowOff>
    </xdr:to>
    <xdr:pic>
      <xdr:nvPicPr>
        <xdr:cNvPr id="5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7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57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209550</xdr:rowOff>
    </xdr:to>
    <xdr:pic>
      <xdr:nvPicPr>
        <xdr:cNvPr id="57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0781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5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57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57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57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866</xdr:rowOff>
    </xdr:to>
    <xdr:pic>
      <xdr:nvPicPr>
        <xdr:cNvPr id="5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44</xdr:row>
      <xdr:rowOff>9525</xdr:rowOff>
    </xdr:to>
    <xdr:pic>
      <xdr:nvPicPr>
        <xdr:cNvPr id="57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43</xdr:row>
      <xdr:rowOff>0</xdr:rowOff>
    </xdr:from>
    <xdr:to>
      <xdr:col>3</xdr:col>
      <xdr:colOff>190501</xdr:colOff>
      <xdr:row>44</xdr:row>
      <xdr:rowOff>9525</xdr:rowOff>
    </xdr:to>
    <xdr:pic>
      <xdr:nvPicPr>
        <xdr:cNvPr id="5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579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57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57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866</xdr:rowOff>
    </xdr:to>
    <xdr:pic>
      <xdr:nvPicPr>
        <xdr:cNvPr id="57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190500</xdr:colOff>
      <xdr:row>44</xdr:row>
      <xdr:rowOff>9525</xdr:rowOff>
    </xdr:to>
    <xdr:pic>
      <xdr:nvPicPr>
        <xdr:cNvPr id="5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190500</xdr:colOff>
      <xdr:row>44</xdr:row>
      <xdr:rowOff>9525</xdr:rowOff>
    </xdr:to>
    <xdr:pic>
      <xdr:nvPicPr>
        <xdr:cNvPr id="5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43</xdr:row>
      <xdr:rowOff>0</xdr:rowOff>
    </xdr:from>
    <xdr:to>
      <xdr:col>2</xdr:col>
      <xdr:colOff>238125</xdr:colOff>
      <xdr:row>44</xdr:row>
      <xdr:rowOff>9525</xdr:rowOff>
    </xdr:to>
    <xdr:pic>
      <xdr:nvPicPr>
        <xdr:cNvPr id="579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190500</xdr:colOff>
      <xdr:row>44</xdr:row>
      <xdr:rowOff>9525</xdr:rowOff>
    </xdr:to>
    <xdr:pic>
      <xdr:nvPicPr>
        <xdr:cNvPr id="580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0</xdr:rowOff>
    </xdr:to>
    <xdr:pic>
      <xdr:nvPicPr>
        <xdr:cNvPr id="5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8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583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180975</xdr:rowOff>
    </xdr:to>
    <xdr:pic>
      <xdr:nvPicPr>
        <xdr:cNvPr id="583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9525</xdr:rowOff>
    </xdr:to>
    <xdr:pic>
      <xdr:nvPicPr>
        <xdr:cNvPr id="58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152400</xdr:rowOff>
    </xdr:to>
    <xdr:pic>
      <xdr:nvPicPr>
        <xdr:cNvPr id="5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95250</xdr:colOff>
      <xdr:row>40</xdr:row>
      <xdr:rowOff>180975</xdr:rowOff>
    </xdr:to>
    <xdr:pic>
      <xdr:nvPicPr>
        <xdr:cNvPr id="5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5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152400</xdr:rowOff>
    </xdr:to>
    <xdr:pic>
      <xdr:nvPicPr>
        <xdr:cNvPr id="5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46</xdr:row>
      <xdr:rowOff>142875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95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200025</xdr:colOff>
      <xdr:row>48</xdr:row>
      <xdr:rowOff>85724</xdr:rowOff>
    </xdr:to>
    <xdr:pic>
      <xdr:nvPicPr>
        <xdr:cNvPr id="58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2000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8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8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8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8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8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8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8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8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8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59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59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5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0</xdr:rowOff>
    </xdr:to>
    <xdr:pic>
      <xdr:nvPicPr>
        <xdr:cNvPr id="5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596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9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8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5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59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59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59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59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59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59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59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60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60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60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60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0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6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6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6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6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60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60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60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48</xdr:row>
      <xdr:rowOff>47624</xdr:rowOff>
    </xdr:to>
    <xdr:pic>
      <xdr:nvPicPr>
        <xdr:cNvPr id="60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60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0</xdr:rowOff>
    </xdr:to>
    <xdr:pic>
      <xdr:nvPicPr>
        <xdr:cNvPr id="60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60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60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40</xdr:row>
      <xdr:rowOff>190500</xdr:rowOff>
    </xdr:to>
    <xdr:pic>
      <xdr:nvPicPr>
        <xdr:cNvPr id="60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60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19050</xdr:rowOff>
    </xdr:to>
    <xdr:pic>
      <xdr:nvPicPr>
        <xdr:cNvPr id="60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161925</xdr:rowOff>
    </xdr:to>
    <xdr:pic>
      <xdr:nvPicPr>
        <xdr:cNvPr id="60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45</xdr:row>
      <xdr:rowOff>171449</xdr:rowOff>
    </xdr:to>
    <xdr:pic>
      <xdr:nvPicPr>
        <xdr:cNvPr id="6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85724</xdr:rowOff>
    </xdr:to>
    <xdr:pic>
      <xdr:nvPicPr>
        <xdr:cNvPr id="6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48</xdr:row>
      <xdr:rowOff>76199</xdr:rowOff>
    </xdr:to>
    <xdr:pic>
      <xdr:nvPicPr>
        <xdr:cNvPr id="6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1602</xdr:rowOff>
    </xdr:to>
    <xdr:pic>
      <xdr:nvPicPr>
        <xdr:cNvPr id="60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43</xdr:row>
      <xdr:rowOff>9525</xdr:rowOff>
    </xdr:to>
    <xdr:pic>
      <xdr:nvPicPr>
        <xdr:cNvPr id="60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91154250"/>
          <a:ext cx="1905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49</xdr:row>
      <xdr:rowOff>123823</xdr:rowOff>
    </xdr:to>
    <xdr:pic>
      <xdr:nvPicPr>
        <xdr:cNvPr id="60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152400</xdr:rowOff>
    </xdr:to>
    <xdr:pic>
      <xdr:nvPicPr>
        <xdr:cNvPr id="60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46</xdr:row>
      <xdr:rowOff>142875</xdr:rowOff>
    </xdr:to>
    <xdr:pic>
      <xdr:nvPicPr>
        <xdr:cNvPr id="60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6100" y="923258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914400</xdr:colOff>
      <xdr:row>42</xdr:row>
      <xdr:rowOff>171450</xdr:rowOff>
    </xdr:from>
    <xdr:to>
      <xdr:col>13</xdr:col>
      <xdr:colOff>1104900</xdr:colOff>
      <xdr:row>43</xdr:row>
      <xdr:rowOff>104777</xdr:rowOff>
    </xdr:to>
    <xdr:pic>
      <xdr:nvPicPr>
        <xdr:cNvPr id="60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922496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0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0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200025</xdr:rowOff>
    </xdr:to>
    <xdr:pic>
      <xdr:nvPicPr>
        <xdr:cNvPr id="61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6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</xdr:colOff>
      <xdr:row>41</xdr:row>
      <xdr:rowOff>180975</xdr:rowOff>
    </xdr:to>
    <xdr:pic>
      <xdr:nvPicPr>
        <xdr:cNvPr id="6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9525</xdr:rowOff>
    </xdr:to>
    <xdr:pic>
      <xdr:nvPicPr>
        <xdr:cNvPr id="61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3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4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</xdr:colOff>
      <xdr:row>44</xdr:row>
      <xdr:rowOff>866</xdr:rowOff>
    </xdr:to>
    <xdr:pic>
      <xdr:nvPicPr>
        <xdr:cNvPr id="61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1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16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1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2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21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1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66674</xdr:rowOff>
    </xdr:to>
    <xdr:pic>
      <xdr:nvPicPr>
        <xdr:cNvPr id="6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4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209550</xdr:rowOff>
    </xdr:to>
    <xdr:pic>
      <xdr:nvPicPr>
        <xdr:cNvPr id="6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41</xdr:row>
      <xdr:rowOff>209550</xdr:rowOff>
    </xdr:to>
    <xdr:pic>
      <xdr:nvPicPr>
        <xdr:cNvPr id="6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15733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9525</xdr:rowOff>
    </xdr:to>
    <xdr:pic>
      <xdr:nvPicPr>
        <xdr:cNvPr id="6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19049</xdr:rowOff>
    </xdr:to>
    <xdr:pic>
      <xdr:nvPicPr>
        <xdr:cNvPr id="62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2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866</xdr:rowOff>
    </xdr:to>
    <xdr:pic>
      <xdr:nvPicPr>
        <xdr:cNvPr id="62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01775" y="92325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2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2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2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2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2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36</xdr:row>
      <xdr:rowOff>180975</xdr:rowOff>
    </xdr:to>
    <xdr:pic>
      <xdr:nvPicPr>
        <xdr:cNvPr id="63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3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4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3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3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3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4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4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4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36</xdr:row>
      <xdr:rowOff>180975</xdr:rowOff>
    </xdr:to>
    <xdr:pic>
      <xdr:nvPicPr>
        <xdr:cNvPr id="6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140244</xdr:rowOff>
    </xdr:to>
    <xdr:pic>
      <xdr:nvPicPr>
        <xdr:cNvPr id="64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4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1341391</xdr:rowOff>
    </xdr:to>
    <xdr:pic>
      <xdr:nvPicPr>
        <xdr:cNvPr id="6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44</xdr:row>
      <xdr:rowOff>143419</xdr:rowOff>
    </xdr:to>
    <xdr:pic>
      <xdr:nvPicPr>
        <xdr:cNvPr id="6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1516924</xdr:rowOff>
    </xdr:to>
    <xdr:pic>
      <xdr:nvPicPr>
        <xdr:cNvPr id="6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4"/>
  <sheetViews>
    <sheetView showGridLines="0" tabSelected="1" topLeftCell="B1" zoomScaleNormal="100" workbookViewId="0">
      <selection activeCell="O37" sqref="O37:O38"/>
    </sheetView>
  </sheetViews>
  <sheetFormatPr defaultRowHeight="14.4" x14ac:dyDescent="0.3"/>
  <cols>
    <col min="1" max="1" width="16.5546875" style="1" hidden="1" customWidth="1"/>
    <col min="2" max="2" width="1.33203125" style="1" customWidth="1"/>
    <col min="3" max="3" width="5.6640625" style="1" customWidth="1"/>
    <col min="4" max="4" width="43" style="15" customWidth="1"/>
    <col min="5" max="5" width="9.6640625" style="50" customWidth="1"/>
    <col min="6" max="6" width="9" style="51" customWidth="1"/>
    <col min="7" max="7" width="57.33203125" style="2" customWidth="1"/>
    <col min="8" max="8" width="15.44140625" style="2" customWidth="1"/>
    <col min="9" max="9" width="19.88671875" style="1" customWidth="1"/>
    <col min="10" max="10" width="19.77734375" style="2" customWidth="1"/>
    <col min="11" max="12" width="22.109375" style="2" hidden="1" customWidth="1"/>
    <col min="13" max="13" width="26.33203125" style="2" hidden="1" customWidth="1"/>
    <col min="14" max="14" width="20.88671875" style="1" customWidth="1"/>
    <col min="15" max="15" width="21.44140625" style="1" customWidth="1"/>
    <col min="16" max="16" width="21" style="1" customWidth="1"/>
    <col min="17" max="17" width="19.44140625" style="1" customWidth="1"/>
    <col min="18" max="18" width="8.88671875" style="1"/>
    <col min="19" max="19" width="15" style="1" customWidth="1"/>
    <col min="20" max="20" width="19.44140625" style="1" customWidth="1"/>
    <col min="21" max="21" width="13.88671875" style="1" customWidth="1"/>
    <col min="22" max="16384" width="8.88671875" style="1"/>
  </cols>
  <sheetData>
    <row r="1" spans="3:22" ht="24.6" customHeight="1" x14ac:dyDescent="0.3">
      <c r="C1" s="31" t="s">
        <v>93</v>
      </c>
      <c r="D1" s="32"/>
      <c r="O1" s="37" t="s">
        <v>95</v>
      </c>
      <c r="P1" s="37"/>
      <c r="Q1" s="37"/>
    </row>
    <row r="2" spans="3:22" ht="18.75" customHeight="1" x14ac:dyDescent="0.3">
      <c r="E2" s="5"/>
      <c r="F2" s="6"/>
      <c r="H2" s="21"/>
      <c r="O2" s="52"/>
      <c r="P2" s="52"/>
    </row>
    <row r="3" spans="3:22" ht="25.2" customHeight="1" x14ac:dyDescent="0.3">
      <c r="C3" s="33" t="s">
        <v>94</v>
      </c>
      <c r="D3" s="34"/>
      <c r="E3" s="35" t="s">
        <v>2</v>
      </c>
      <c r="F3" s="36"/>
      <c r="G3" s="38" t="s">
        <v>96</v>
      </c>
      <c r="H3" s="39"/>
      <c r="I3" s="39"/>
      <c r="J3" s="39"/>
      <c r="K3" s="39"/>
      <c r="L3" s="39"/>
      <c r="M3" s="39"/>
      <c r="N3" s="39"/>
      <c r="O3" s="39"/>
      <c r="P3" s="39"/>
    </row>
    <row r="4" spans="3:22" ht="22.2" customHeight="1" thickBot="1" x14ac:dyDescent="0.35">
      <c r="E4" s="53"/>
      <c r="F4" s="53"/>
      <c r="G4" s="53"/>
      <c r="H4" s="54"/>
      <c r="I4" s="52"/>
      <c r="J4" s="52"/>
      <c r="N4" s="2"/>
      <c r="O4" s="52"/>
      <c r="P4" s="52"/>
    </row>
    <row r="5" spans="3:22" ht="42" customHeight="1" thickBot="1" x14ac:dyDescent="0.35">
      <c r="K5" s="7"/>
      <c r="L5" s="7"/>
      <c r="M5" s="4"/>
      <c r="O5" s="3" t="s">
        <v>2</v>
      </c>
    </row>
    <row r="6" spans="3:22" s="16" customFormat="1" ht="167.25" customHeight="1" thickTop="1" thickBot="1" x14ac:dyDescent="0.35">
      <c r="C6" s="24" t="s">
        <v>1</v>
      </c>
      <c r="D6" s="49" t="s">
        <v>90</v>
      </c>
      <c r="E6" s="25" t="s">
        <v>0</v>
      </c>
      <c r="F6" s="25" t="s">
        <v>71</v>
      </c>
      <c r="G6" s="26" t="s">
        <v>91</v>
      </c>
      <c r="H6" s="26" t="s">
        <v>92</v>
      </c>
      <c r="I6" s="27" t="s">
        <v>70</v>
      </c>
      <c r="J6" s="28" t="s">
        <v>79</v>
      </c>
      <c r="K6" s="28" t="s">
        <v>72</v>
      </c>
      <c r="L6" s="28" t="s">
        <v>73</v>
      </c>
      <c r="M6" s="28" t="s">
        <v>75</v>
      </c>
      <c r="N6" s="28" t="s">
        <v>76</v>
      </c>
      <c r="O6" s="19" t="s">
        <v>77</v>
      </c>
      <c r="P6" s="27" t="s">
        <v>78</v>
      </c>
      <c r="Q6" s="40" t="s">
        <v>74</v>
      </c>
    </row>
    <row r="7" spans="3:22" ht="46.5" customHeight="1" thickTop="1" x14ac:dyDescent="0.3">
      <c r="C7" s="55">
        <v>1</v>
      </c>
      <c r="D7" s="56" t="s">
        <v>3</v>
      </c>
      <c r="E7" s="57">
        <v>24</v>
      </c>
      <c r="F7" s="58" t="s">
        <v>4</v>
      </c>
      <c r="G7" s="59" t="s">
        <v>5</v>
      </c>
      <c r="H7" s="60" t="s">
        <v>88</v>
      </c>
      <c r="I7" s="60" t="s">
        <v>80</v>
      </c>
      <c r="J7" s="60" t="s">
        <v>81</v>
      </c>
      <c r="K7" s="8">
        <f>E7*M7</f>
        <v>324</v>
      </c>
      <c r="L7" s="8">
        <f>E7*N7</f>
        <v>356.40000000000003</v>
      </c>
      <c r="M7" s="8">
        <v>13.5</v>
      </c>
      <c r="N7" s="8">
        <f>M7*1.1</f>
        <v>14.850000000000001</v>
      </c>
      <c r="O7" s="90"/>
      <c r="P7" s="44">
        <f>E7*O7</f>
        <v>0</v>
      </c>
      <c r="Q7" s="42" t="str">
        <f t="shared" ref="Q7:Q9" si="0">IF(ISNUMBER(O7), IF(O7&gt;N7,"NEVYHOVUJE","VYHOVUJE")," ")</f>
        <v xml:space="preserve"> </v>
      </c>
      <c r="U7" s="61"/>
      <c r="V7" s="61"/>
    </row>
    <row r="8" spans="3:22" ht="66.599999999999994" customHeight="1" x14ac:dyDescent="0.3">
      <c r="C8" s="55">
        <v>2</v>
      </c>
      <c r="D8" s="56" t="s">
        <v>7</v>
      </c>
      <c r="E8" s="57">
        <v>10</v>
      </c>
      <c r="F8" s="62" t="s">
        <v>6</v>
      </c>
      <c r="G8" s="63" t="s">
        <v>47</v>
      </c>
      <c r="H8" s="64"/>
      <c r="I8" s="64"/>
      <c r="J8" s="64"/>
      <c r="K8" s="8">
        <f>E8*M8</f>
        <v>1850</v>
      </c>
      <c r="L8" s="8">
        <f>E8*N8</f>
        <v>2035.0000000000002</v>
      </c>
      <c r="M8" s="8">
        <v>185</v>
      </c>
      <c r="N8" s="8">
        <f>M8*1.1</f>
        <v>203.50000000000003</v>
      </c>
      <c r="O8" s="91"/>
      <c r="P8" s="45">
        <f>E8*O8</f>
        <v>0</v>
      </c>
      <c r="Q8" s="41" t="str">
        <f t="shared" si="0"/>
        <v xml:space="preserve"> </v>
      </c>
      <c r="U8" s="61"/>
      <c r="V8" s="61"/>
    </row>
    <row r="9" spans="3:22" ht="62.4" customHeight="1" x14ac:dyDescent="0.3">
      <c r="C9" s="55">
        <v>3</v>
      </c>
      <c r="D9" s="56" t="s">
        <v>8</v>
      </c>
      <c r="E9" s="57">
        <v>10</v>
      </c>
      <c r="F9" s="62" t="s">
        <v>6</v>
      </c>
      <c r="G9" s="63" t="s">
        <v>48</v>
      </c>
      <c r="H9" s="64"/>
      <c r="I9" s="64"/>
      <c r="J9" s="64"/>
      <c r="K9" s="8">
        <f>E9*M9</f>
        <v>1000</v>
      </c>
      <c r="L9" s="8">
        <f>E9*N9</f>
        <v>1100.0000000000002</v>
      </c>
      <c r="M9" s="8">
        <v>100</v>
      </c>
      <c r="N9" s="8">
        <f t="shared" ref="N9:N36" si="1">M9*1.1</f>
        <v>110.00000000000001</v>
      </c>
      <c r="O9" s="90"/>
      <c r="P9" s="46">
        <f>E9*O9</f>
        <v>0</v>
      </c>
      <c r="Q9" s="47" t="str">
        <f t="shared" si="0"/>
        <v xml:space="preserve"> </v>
      </c>
      <c r="U9" s="61"/>
      <c r="V9" s="61"/>
    </row>
    <row r="10" spans="3:22" ht="53.25" customHeight="1" x14ac:dyDescent="0.3">
      <c r="C10" s="55">
        <v>4</v>
      </c>
      <c r="D10" s="56" t="s">
        <v>9</v>
      </c>
      <c r="E10" s="57">
        <v>6</v>
      </c>
      <c r="F10" s="62" t="s">
        <v>6</v>
      </c>
      <c r="G10" s="63" t="s">
        <v>49</v>
      </c>
      <c r="H10" s="64"/>
      <c r="I10" s="64"/>
      <c r="J10" s="64"/>
      <c r="K10" s="8">
        <f>E10*M10</f>
        <v>216</v>
      </c>
      <c r="L10" s="8">
        <f>E10*N10</f>
        <v>237.60000000000002</v>
      </c>
      <c r="M10" s="8">
        <v>36</v>
      </c>
      <c r="N10" s="8">
        <f t="shared" si="1"/>
        <v>39.6</v>
      </c>
      <c r="O10" s="91"/>
      <c r="P10" s="45">
        <f>E10*O10</f>
        <v>0</v>
      </c>
      <c r="Q10" s="41" t="str">
        <f t="shared" ref="Q10:Q15" si="2">IF(ISNUMBER(O10), IF(O10&gt;N10,"NEVYHOVUJE","VYHOVUJE")," ")</f>
        <v xml:space="preserve"> </v>
      </c>
      <c r="U10" s="61"/>
      <c r="V10" s="61"/>
    </row>
    <row r="11" spans="3:22" ht="82.5" customHeight="1" x14ac:dyDescent="0.3">
      <c r="C11" s="55">
        <v>5</v>
      </c>
      <c r="D11" s="56" t="s">
        <v>10</v>
      </c>
      <c r="E11" s="57">
        <v>6</v>
      </c>
      <c r="F11" s="62" t="s">
        <v>6</v>
      </c>
      <c r="G11" s="63" t="s">
        <v>50</v>
      </c>
      <c r="H11" s="64"/>
      <c r="I11" s="64"/>
      <c r="J11" s="64"/>
      <c r="K11" s="8">
        <f>E11*M11</f>
        <v>1950</v>
      </c>
      <c r="L11" s="8">
        <f>E11*N11</f>
        <v>2145.0000000000005</v>
      </c>
      <c r="M11" s="8">
        <v>325</v>
      </c>
      <c r="N11" s="8">
        <f t="shared" si="1"/>
        <v>357.50000000000006</v>
      </c>
      <c r="O11" s="90"/>
      <c r="P11" s="46">
        <f>E11*O11</f>
        <v>0</v>
      </c>
      <c r="Q11" s="47" t="str">
        <f t="shared" si="2"/>
        <v xml:space="preserve"> </v>
      </c>
      <c r="U11" s="61"/>
      <c r="V11" s="61"/>
    </row>
    <row r="12" spans="3:22" ht="64.8" customHeight="1" x14ac:dyDescent="0.3">
      <c r="C12" s="55">
        <v>6</v>
      </c>
      <c r="D12" s="56" t="s">
        <v>11</v>
      </c>
      <c r="E12" s="57">
        <v>6</v>
      </c>
      <c r="F12" s="62" t="s">
        <v>6</v>
      </c>
      <c r="G12" s="63" t="s">
        <v>58</v>
      </c>
      <c r="H12" s="64"/>
      <c r="I12" s="64"/>
      <c r="J12" s="64"/>
      <c r="K12" s="8">
        <f>E12*M12</f>
        <v>150</v>
      </c>
      <c r="L12" s="8">
        <f>E12*N12</f>
        <v>165.00000000000003</v>
      </c>
      <c r="M12" s="8">
        <v>25</v>
      </c>
      <c r="N12" s="8">
        <f t="shared" si="1"/>
        <v>27.500000000000004</v>
      </c>
      <c r="O12" s="91"/>
      <c r="P12" s="45">
        <f>E12*O12</f>
        <v>0</v>
      </c>
      <c r="Q12" s="41" t="str">
        <f t="shared" si="2"/>
        <v xml:space="preserve"> </v>
      </c>
      <c r="U12" s="61"/>
      <c r="V12" s="61"/>
    </row>
    <row r="13" spans="3:22" ht="61.5" customHeight="1" x14ac:dyDescent="0.3">
      <c r="C13" s="55">
        <v>7</v>
      </c>
      <c r="D13" s="56" t="s">
        <v>12</v>
      </c>
      <c r="E13" s="57">
        <v>6</v>
      </c>
      <c r="F13" s="62" t="s">
        <v>6</v>
      </c>
      <c r="G13" s="63" t="s">
        <v>13</v>
      </c>
      <c r="H13" s="64"/>
      <c r="I13" s="64"/>
      <c r="J13" s="64"/>
      <c r="K13" s="8">
        <f>E13*M13</f>
        <v>210</v>
      </c>
      <c r="L13" s="8">
        <f>E13*N13</f>
        <v>231</v>
      </c>
      <c r="M13" s="8">
        <v>35</v>
      </c>
      <c r="N13" s="8">
        <f t="shared" si="1"/>
        <v>38.5</v>
      </c>
      <c r="O13" s="90"/>
      <c r="P13" s="46">
        <f>E13*O13</f>
        <v>0</v>
      </c>
      <c r="Q13" s="47" t="str">
        <f t="shared" si="2"/>
        <v xml:space="preserve"> </v>
      </c>
      <c r="U13" s="61"/>
      <c r="V13" s="61"/>
    </row>
    <row r="14" spans="3:22" ht="58.5" customHeight="1" x14ac:dyDescent="0.3">
      <c r="C14" s="55">
        <v>8</v>
      </c>
      <c r="D14" s="56" t="s">
        <v>12</v>
      </c>
      <c r="E14" s="57">
        <v>6</v>
      </c>
      <c r="F14" s="62" t="s">
        <v>6</v>
      </c>
      <c r="G14" s="63" t="s">
        <v>57</v>
      </c>
      <c r="H14" s="64"/>
      <c r="I14" s="64"/>
      <c r="J14" s="64"/>
      <c r="K14" s="8">
        <f>E14*M14</f>
        <v>210</v>
      </c>
      <c r="L14" s="8">
        <f>E14*N14</f>
        <v>231</v>
      </c>
      <c r="M14" s="8">
        <v>35</v>
      </c>
      <c r="N14" s="8">
        <f t="shared" si="1"/>
        <v>38.5</v>
      </c>
      <c r="O14" s="90"/>
      <c r="P14" s="46">
        <f t="shared" ref="P14:P38" si="3">E14*O14</f>
        <v>0</v>
      </c>
      <c r="Q14" s="47" t="str">
        <f t="shared" si="2"/>
        <v xml:space="preserve"> </v>
      </c>
      <c r="U14" s="61"/>
      <c r="V14" s="61"/>
    </row>
    <row r="15" spans="3:22" ht="45.75" customHeight="1" x14ac:dyDescent="0.3">
      <c r="C15" s="55">
        <v>9</v>
      </c>
      <c r="D15" s="56" t="s">
        <v>15</v>
      </c>
      <c r="E15" s="57">
        <v>4</v>
      </c>
      <c r="F15" s="62" t="s">
        <v>6</v>
      </c>
      <c r="G15" s="63" t="s">
        <v>56</v>
      </c>
      <c r="H15" s="64"/>
      <c r="I15" s="64"/>
      <c r="J15" s="64"/>
      <c r="K15" s="8">
        <f>E15*M15</f>
        <v>124</v>
      </c>
      <c r="L15" s="8">
        <f>E15*N15</f>
        <v>136.4</v>
      </c>
      <c r="M15" s="8">
        <v>31</v>
      </c>
      <c r="N15" s="8">
        <f t="shared" si="1"/>
        <v>34.1</v>
      </c>
      <c r="O15" s="91"/>
      <c r="P15" s="45">
        <f t="shared" si="3"/>
        <v>0</v>
      </c>
      <c r="Q15" s="41" t="str">
        <f t="shared" ref="Q15:Q38" si="4">IF(ISNUMBER(O15), IF(O15&gt;N15,"NEVYHOVUJE","VYHOVUJE")," ")</f>
        <v xml:space="preserve"> </v>
      </c>
      <c r="U15" s="61"/>
      <c r="V15" s="61"/>
    </row>
    <row r="16" spans="3:22" ht="33" customHeight="1" x14ac:dyDescent="0.3">
      <c r="C16" s="55">
        <v>10</v>
      </c>
      <c r="D16" s="56" t="s">
        <v>16</v>
      </c>
      <c r="E16" s="57">
        <v>6</v>
      </c>
      <c r="F16" s="62" t="s">
        <v>6</v>
      </c>
      <c r="G16" s="63" t="s">
        <v>55</v>
      </c>
      <c r="H16" s="64"/>
      <c r="I16" s="64"/>
      <c r="J16" s="64"/>
      <c r="K16" s="8">
        <f>E16*M16</f>
        <v>120</v>
      </c>
      <c r="L16" s="8">
        <f>E16*N16</f>
        <v>132</v>
      </c>
      <c r="M16" s="8">
        <v>20</v>
      </c>
      <c r="N16" s="8">
        <f t="shared" si="1"/>
        <v>22</v>
      </c>
      <c r="O16" s="90"/>
      <c r="P16" s="46">
        <f t="shared" si="3"/>
        <v>0</v>
      </c>
      <c r="Q16" s="47" t="str">
        <f t="shared" si="4"/>
        <v xml:space="preserve"> </v>
      </c>
      <c r="U16" s="61"/>
      <c r="V16" s="61"/>
    </row>
    <row r="17" spans="3:22" ht="15.6" x14ac:dyDescent="0.3">
      <c r="C17" s="55">
        <v>11</v>
      </c>
      <c r="D17" s="56" t="s">
        <v>16</v>
      </c>
      <c r="E17" s="57">
        <v>6</v>
      </c>
      <c r="F17" s="62" t="s">
        <v>6</v>
      </c>
      <c r="G17" s="63" t="s">
        <v>54</v>
      </c>
      <c r="H17" s="64"/>
      <c r="I17" s="64"/>
      <c r="J17" s="64"/>
      <c r="K17" s="8">
        <f>E17*M17</f>
        <v>120</v>
      </c>
      <c r="L17" s="8">
        <f>E17*N17</f>
        <v>132</v>
      </c>
      <c r="M17" s="8">
        <v>20</v>
      </c>
      <c r="N17" s="8">
        <f t="shared" si="1"/>
        <v>22</v>
      </c>
      <c r="O17" s="91"/>
      <c r="P17" s="45">
        <f t="shared" si="3"/>
        <v>0</v>
      </c>
      <c r="Q17" s="41" t="str">
        <f t="shared" si="4"/>
        <v xml:space="preserve"> </v>
      </c>
      <c r="U17" s="61"/>
      <c r="V17" s="61"/>
    </row>
    <row r="18" spans="3:22" ht="61.5" customHeight="1" x14ac:dyDescent="0.3">
      <c r="C18" s="55">
        <v>12</v>
      </c>
      <c r="D18" s="56" t="s">
        <v>17</v>
      </c>
      <c r="E18" s="57">
        <v>20</v>
      </c>
      <c r="F18" s="62" t="s">
        <v>6</v>
      </c>
      <c r="G18" s="63" t="s">
        <v>51</v>
      </c>
      <c r="H18" s="64"/>
      <c r="I18" s="64"/>
      <c r="J18" s="64"/>
      <c r="K18" s="8">
        <f>E18*M18</f>
        <v>1480</v>
      </c>
      <c r="L18" s="8">
        <f>E18*N18</f>
        <v>1628</v>
      </c>
      <c r="M18" s="8">
        <v>74</v>
      </c>
      <c r="N18" s="8">
        <f t="shared" si="1"/>
        <v>81.400000000000006</v>
      </c>
      <c r="O18" s="90"/>
      <c r="P18" s="46">
        <f t="shared" si="3"/>
        <v>0</v>
      </c>
      <c r="Q18" s="47" t="str">
        <f t="shared" si="4"/>
        <v xml:space="preserve"> </v>
      </c>
      <c r="U18" s="61"/>
      <c r="V18" s="61"/>
    </row>
    <row r="19" spans="3:22" ht="54" customHeight="1" x14ac:dyDescent="0.3">
      <c r="C19" s="55">
        <v>13</v>
      </c>
      <c r="D19" s="56" t="s">
        <v>17</v>
      </c>
      <c r="E19" s="57">
        <v>10</v>
      </c>
      <c r="F19" s="62" t="s">
        <v>6</v>
      </c>
      <c r="G19" s="63" t="s">
        <v>52</v>
      </c>
      <c r="H19" s="64"/>
      <c r="I19" s="64"/>
      <c r="J19" s="64"/>
      <c r="K19" s="8">
        <f>E19*M19</f>
        <v>650</v>
      </c>
      <c r="L19" s="8">
        <f>E19*N19</f>
        <v>715</v>
      </c>
      <c r="M19" s="8">
        <v>65</v>
      </c>
      <c r="N19" s="8">
        <f t="shared" si="1"/>
        <v>71.5</v>
      </c>
      <c r="O19" s="90"/>
      <c r="P19" s="46">
        <f t="shared" si="3"/>
        <v>0</v>
      </c>
      <c r="Q19" s="47" t="str">
        <f t="shared" si="4"/>
        <v xml:space="preserve"> </v>
      </c>
      <c r="U19" s="61"/>
      <c r="V19" s="61"/>
    </row>
    <row r="20" spans="3:22" ht="103.2" customHeight="1" x14ac:dyDescent="0.3">
      <c r="C20" s="55">
        <v>14</v>
      </c>
      <c r="D20" s="56" t="s">
        <v>18</v>
      </c>
      <c r="E20" s="57">
        <v>10</v>
      </c>
      <c r="F20" s="62" t="s">
        <v>6</v>
      </c>
      <c r="G20" s="63" t="s">
        <v>53</v>
      </c>
      <c r="H20" s="64"/>
      <c r="I20" s="64"/>
      <c r="J20" s="64"/>
      <c r="K20" s="8">
        <f>E20*M20</f>
        <v>700</v>
      </c>
      <c r="L20" s="8">
        <f>E20*N20</f>
        <v>770</v>
      </c>
      <c r="M20" s="8">
        <v>70</v>
      </c>
      <c r="N20" s="8">
        <f t="shared" si="1"/>
        <v>77</v>
      </c>
      <c r="O20" s="91"/>
      <c r="P20" s="45">
        <f t="shared" si="3"/>
        <v>0</v>
      </c>
      <c r="Q20" s="41" t="str">
        <f t="shared" si="4"/>
        <v xml:space="preserve"> </v>
      </c>
      <c r="U20" s="61"/>
      <c r="V20" s="61"/>
    </row>
    <row r="21" spans="3:22" ht="70.5" customHeight="1" x14ac:dyDescent="0.3">
      <c r="C21" s="55">
        <v>15</v>
      </c>
      <c r="D21" s="56" t="s">
        <v>20</v>
      </c>
      <c r="E21" s="57">
        <v>25</v>
      </c>
      <c r="F21" s="62" t="s">
        <v>6</v>
      </c>
      <c r="G21" s="63" t="s">
        <v>21</v>
      </c>
      <c r="H21" s="64"/>
      <c r="I21" s="64"/>
      <c r="J21" s="64"/>
      <c r="K21" s="8">
        <f>E21*M21</f>
        <v>1200</v>
      </c>
      <c r="L21" s="8">
        <f>E21*N21</f>
        <v>1320</v>
      </c>
      <c r="M21" s="8">
        <v>48</v>
      </c>
      <c r="N21" s="8">
        <f t="shared" si="1"/>
        <v>52.800000000000004</v>
      </c>
      <c r="O21" s="90"/>
      <c r="P21" s="46">
        <f t="shared" si="3"/>
        <v>0</v>
      </c>
      <c r="Q21" s="47" t="str">
        <f t="shared" si="4"/>
        <v xml:space="preserve"> </v>
      </c>
      <c r="U21" s="61"/>
      <c r="V21" s="61"/>
    </row>
    <row r="22" spans="3:22" ht="54.75" customHeight="1" x14ac:dyDescent="0.3">
      <c r="C22" s="55">
        <v>16</v>
      </c>
      <c r="D22" s="56" t="s">
        <v>20</v>
      </c>
      <c r="E22" s="57">
        <v>25</v>
      </c>
      <c r="F22" s="62" t="s">
        <v>6</v>
      </c>
      <c r="G22" s="63" t="s">
        <v>22</v>
      </c>
      <c r="H22" s="64"/>
      <c r="I22" s="64"/>
      <c r="J22" s="64"/>
      <c r="K22" s="8">
        <f>E22*M22</f>
        <v>1850</v>
      </c>
      <c r="L22" s="8">
        <f>E22*N22</f>
        <v>2035.0000000000002</v>
      </c>
      <c r="M22" s="8">
        <v>74</v>
      </c>
      <c r="N22" s="8">
        <f t="shared" si="1"/>
        <v>81.400000000000006</v>
      </c>
      <c r="O22" s="91"/>
      <c r="P22" s="45">
        <f t="shared" si="3"/>
        <v>0</v>
      </c>
      <c r="Q22" s="41" t="str">
        <f t="shared" si="4"/>
        <v xml:space="preserve"> </v>
      </c>
      <c r="U22" s="61"/>
      <c r="V22" s="61"/>
    </row>
    <row r="23" spans="3:22" ht="51" customHeight="1" x14ac:dyDescent="0.3">
      <c r="C23" s="55">
        <v>17</v>
      </c>
      <c r="D23" s="56" t="s">
        <v>23</v>
      </c>
      <c r="E23" s="57">
        <v>25</v>
      </c>
      <c r="F23" s="62" t="s">
        <v>6</v>
      </c>
      <c r="G23" s="63" t="s">
        <v>46</v>
      </c>
      <c r="H23" s="64"/>
      <c r="I23" s="64"/>
      <c r="J23" s="64"/>
      <c r="K23" s="8">
        <f>E23*M23</f>
        <v>2675</v>
      </c>
      <c r="L23" s="8">
        <f>E23*N23</f>
        <v>2942.5</v>
      </c>
      <c r="M23" s="8">
        <v>107</v>
      </c>
      <c r="N23" s="8">
        <f t="shared" si="1"/>
        <v>117.7</v>
      </c>
      <c r="O23" s="90"/>
      <c r="P23" s="46">
        <f t="shared" si="3"/>
        <v>0</v>
      </c>
      <c r="Q23" s="47" t="str">
        <f t="shared" si="4"/>
        <v xml:space="preserve"> </v>
      </c>
      <c r="U23" s="61"/>
      <c r="V23" s="61"/>
    </row>
    <row r="24" spans="3:22" ht="26.25" customHeight="1" x14ac:dyDescent="0.3">
      <c r="C24" s="55">
        <v>18</v>
      </c>
      <c r="D24" s="56" t="s">
        <v>24</v>
      </c>
      <c r="E24" s="57">
        <v>30</v>
      </c>
      <c r="F24" s="62" t="s">
        <v>14</v>
      </c>
      <c r="G24" s="63" t="s">
        <v>45</v>
      </c>
      <c r="H24" s="64"/>
      <c r="I24" s="64"/>
      <c r="J24" s="64"/>
      <c r="K24" s="8">
        <f>E24*M24</f>
        <v>2100</v>
      </c>
      <c r="L24" s="8">
        <f>E24*N24</f>
        <v>2310</v>
      </c>
      <c r="M24" s="8">
        <v>70</v>
      </c>
      <c r="N24" s="8">
        <f t="shared" si="1"/>
        <v>77</v>
      </c>
      <c r="O24" s="90"/>
      <c r="P24" s="46">
        <f t="shared" si="3"/>
        <v>0</v>
      </c>
      <c r="Q24" s="47" t="str">
        <f t="shared" si="4"/>
        <v xml:space="preserve"> </v>
      </c>
      <c r="U24" s="61"/>
      <c r="V24" s="61"/>
    </row>
    <row r="25" spans="3:22" ht="50.25" customHeight="1" x14ac:dyDescent="0.3">
      <c r="C25" s="55">
        <v>19</v>
      </c>
      <c r="D25" s="56" t="s">
        <v>26</v>
      </c>
      <c r="E25" s="57">
        <v>20</v>
      </c>
      <c r="F25" s="62" t="s">
        <v>25</v>
      </c>
      <c r="G25" s="63" t="s">
        <v>27</v>
      </c>
      <c r="H25" s="64"/>
      <c r="I25" s="64"/>
      <c r="J25" s="64"/>
      <c r="K25" s="8">
        <f>E25*M25</f>
        <v>500</v>
      </c>
      <c r="L25" s="8">
        <f>E25*N25</f>
        <v>550.00000000000011</v>
      </c>
      <c r="M25" s="8">
        <v>25</v>
      </c>
      <c r="N25" s="8">
        <f t="shared" si="1"/>
        <v>27.500000000000004</v>
      </c>
      <c r="O25" s="91"/>
      <c r="P25" s="45">
        <f t="shared" si="3"/>
        <v>0</v>
      </c>
      <c r="Q25" s="41" t="str">
        <f t="shared" si="4"/>
        <v xml:space="preserve"> </v>
      </c>
      <c r="U25" s="61"/>
      <c r="V25" s="61"/>
    </row>
    <row r="26" spans="3:22" ht="45" customHeight="1" x14ac:dyDescent="0.3">
      <c r="C26" s="55">
        <v>20</v>
      </c>
      <c r="D26" s="56" t="s">
        <v>28</v>
      </c>
      <c r="E26" s="57">
        <v>40</v>
      </c>
      <c r="F26" s="62" t="s">
        <v>25</v>
      </c>
      <c r="G26" s="63" t="s">
        <v>29</v>
      </c>
      <c r="H26" s="64"/>
      <c r="I26" s="64"/>
      <c r="J26" s="64"/>
      <c r="K26" s="8">
        <f>E26*M26</f>
        <v>1000</v>
      </c>
      <c r="L26" s="8">
        <f>E26*N26</f>
        <v>1100.0000000000002</v>
      </c>
      <c r="M26" s="8">
        <v>25</v>
      </c>
      <c r="N26" s="8">
        <f t="shared" si="1"/>
        <v>27.500000000000004</v>
      </c>
      <c r="O26" s="90"/>
      <c r="P26" s="46">
        <f t="shared" si="3"/>
        <v>0</v>
      </c>
      <c r="Q26" s="47" t="str">
        <f t="shared" si="4"/>
        <v xml:space="preserve"> </v>
      </c>
      <c r="U26" s="61"/>
      <c r="V26" s="61"/>
    </row>
    <row r="27" spans="3:22" ht="45.6" customHeight="1" x14ac:dyDescent="0.3">
      <c r="C27" s="55">
        <v>21</v>
      </c>
      <c r="D27" s="56" t="s">
        <v>31</v>
      </c>
      <c r="E27" s="57">
        <v>20</v>
      </c>
      <c r="F27" s="62" t="s">
        <v>30</v>
      </c>
      <c r="G27" s="63" t="s">
        <v>44</v>
      </c>
      <c r="H27" s="64"/>
      <c r="I27" s="64"/>
      <c r="J27" s="64"/>
      <c r="K27" s="8">
        <f>E27*M27</f>
        <v>1500</v>
      </c>
      <c r="L27" s="8">
        <f>E27*N27</f>
        <v>1650</v>
      </c>
      <c r="M27" s="8">
        <v>75</v>
      </c>
      <c r="N27" s="8">
        <f t="shared" si="1"/>
        <v>82.5</v>
      </c>
      <c r="O27" s="91"/>
      <c r="P27" s="45">
        <f t="shared" si="3"/>
        <v>0</v>
      </c>
      <c r="Q27" s="41" t="str">
        <f t="shared" si="4"/>
        <v xml:space="preserve"> </v>
      </c>
      <c r="U27" s="61"/>
      <c r="V27" s="61"/>
    </row>
    <row r="28" spans="3:22" ht="57.75" customHeight="1" x14ac:dyDescent="0.3">
      <c r="C28" s="55">
        <v>22</v>
      </c>
      <c r="D28" s="56" t="s">
        <v>32</v>
      </c>
      <c r="E28" s="57">
        <v>12</v>
      </c>
      <c r="F28" s="62" t="s">
        <v>33</v>
      </c>
      <c r="G28" s="63" t="s">
        <v>34</v>
      </c>
      <c r="H28" s="64"/>
      <c r="I28" s="64"/>
      <c r="J28" s="64"/>
      <c r="K28" s="8">
        <f>E28*M28</f>
        <v>10800</v>
      </c>
      <c r="L28" s="8">
        <f>E28*N28</f>
        <v>11880.000000000002</v>
      </c>
      <c r="M28" s="8">
        <v>900</v>
      </c>
      <c r="N28" s="8">
        <f t="shared" si="1"/>
        <v>990.00000000000011</v>
      </c>
      <c r="O28" s="90"/>
      <c r="P28" s="46">
        <f t="shared" si="3"/>
        <v>0</v>
      </c>
      <c r="Q28" s="47" t="str">
        <f t="shared" si="4"/>
        <v xml:space="preserve"> </v>
      </c>
      <c r="U28" s="61"/>
      <c r="V28" s="61"/>
    </row>
    <row r="29" spans="3:22" ht="26.25" customHeight="1" x14ac:dyDescent="0.3">
      <c r="C29" s="55">
        <v>23</v>
      </c>
      <c r="D29" s="56" t="s">
        <v>35</v>
      </c>
      <c r="E29" s="57">
        <v>5</v>
      </c>
      <c r="F29" s="62" t="s">
        <v>14</v>
      </c>
      <c r="G29" s="63" t="s">
        <v>36</v>
      </c>
      <c r="H29" s="64"/>
      <c r="I29" s="64"/>
      <c r="J29" s="64"/>
      <c r="K29" s="8">
        <f>E29*M29</f>
        <v>345</v>
      </c>
      <c r="L29" s="8">
        <f>E29*N29</f>
        <v>379.5</v>
      </c>
      <c r="M29" s="8">
        <v>69</v>
      </c>
      <c r="N29" s="8">
        <f t="shared" si="1"/>
        <v>75.900000000000006</v>
      </c>
      <c r="O29" s="90"/>
      <c r="P29" s="46">
        <f t="shared" si="3"/>
        <v>0</v>
      </c>
      <c r="Q29" s="47" t="str">
        <f t="shared" si="4"/>
        <v xml:space="preserve"> </v>
      </c>
      <c r="U29" s="61"/>
      <c r="V29" s="61"/>
    </row>
    <row r="30" spans="3:22" ht="33" customHeight="1" x14ac:dyDescent="0.3">
      <c r="C30" s="55">
        <v>24</v>
      </c>
      <c r="D30" s="56" t="s">
        <v>37</v>
      </c>
      <c r="E30" s="57">
        <v>5</v>
      </c>
      <c r="F30" s="62" t="s">
        <v>14</v>
      </c>
      <c r="G30" s="63" t="s">
        <v>60</v>
      </c>
      <c r="H30" s="64"/>
      <c r="I30" s="64"/>
      <c r="J30" s="64"/>
      <c r="K30" s="8">
        <f>E30*M30</f>
        <v>82.5</v>
      </c>
      <c r="L30" s="8">
        <f>E30*N30</f>
        <v>90.750000000000014</v>
      </c>
      <c r="M30" s="8">
        <v>16.5</v>
      </c>
      <c r="N30" s="8">
        <f t="shared" si="1"/>
        <v>18.150000000000002</v>
      </c>
      <c r="O30" s="91"/>
      <c r="P30" s="45">
        <f t="shared" si="3"/>
        <v>0</v>
      </c>
      <c r="Q30" s="41" t="str">
        <f t="shared" si="4"/>
        <v xml:space="preserve"> </v>
      </c>
      <c r="U30" s="61"/>
      <c r="V30" s="61"/>
    </row>
    <row r="31" spans="3:22" ht="51" customHeight="1" x14ac:dyDescent="0.3">
      <c r="C31" s="55">
        <v>25</v>
      </c>
      <c r="D31" s="56" t="s">
        <v>38</v>
      </c>
      <c r="E31" s="57">
        <v>4</v>
      </c>
      <c r="F31" s="62" t="s">
        <v>6</v>
      </c>
      <c r="G31" s="63" t="s">
        <v>61</v>
      </c>
      <c r="H31" s="64"/>
      <c r="I31" s="64"/>
      <c r="J31" s="64"/>
      <c r="K31" s="8">
        <f>E31*M31</f>
        <v>146</v>
      </c>
      <c r="L31" s="8">
        <f>E31*N31</f>
        <v>160.60000000000002</v>
      </c>
      <c r="M31" s="8">
        <v>36.5</v>
      </c>
      <c r="N31" s="8">
        <f t="shared" si="1"/>
        <v>40.150000000000006</v>
      </c>
      <c r="O31" s="90"/>
      <c r="P31" s="46">
        <f t="shared" si="3"/>
        <v>0</v>
      </c>
      <c r="Q31" s="47" t="str">
        <f t="shared" si="4"/>
        <v xml:space="preserve"> </v>
      </c>
      <c r="U31" s="61"/>
      <c r="V31" s="61"/>
    </row>
    <row r="32" spans="3:22" ht="73.2" customHeight="1" x14ac:dyDescent="0.3">
      <c r="C32" s="55">
        <v>26</v>
      </c>
      <c r="D32" s="56" t="s">
        <v>39</v>
      </c>
      <c r="E32" s="57">
        <v>4</v>
      </c>
      <c r="F32" s="62" t="s">
        <v>6</v>
      </c>
      <c r="G32" s="63" t="s">
        <v>40</v>
      </c>
      <c r="H32" s="64"/>
      <c r="I32" s="64"/>
      <c r="J32" s="64"/>
      <c r="K32" s="8">
        <f>E32*M32</f>
        <v>172</v>
      </c>
      <c r="L32" s="8">
        <f>E32*N32</f>
        <v>189.20000000000002</v>
      </c>
      <c r="M32" s="8">
        <v>43</v>
      </c>
      <c r="N32" s="8">
        <f t="shared" si="1"/>
        <v>47.300000000000004</v>
      </c>
      <c r="O32" s="91"/>
      <c r="P32" s="45">
        <f t="shared" si="3"/>
        <v>0</v>
      </c>
      <c r="Q32" s="41" t="str">
        <f t="shared" si="4"/>
        <v xml:space="preserve"> </v>
      </c>
      <c r="U32" s="61"/>
      <c r="V32" s="61"/>
    </row>
    <row r="33" spans="1:22" ht="32.4" customHeight="1" x14ac:dyDescent="0.3">
      <c r="C33" s="55">
        <v>27</v>
      </c>
      <c r="D33" s="56" t="s">
        <v>41</v>
      </c>
      <c r="E33" s="57">
        <v>30</v>
      </c>
      <c r="F33" s="62" t="s">
        <v>6</v>
      </c>
      <c r="G33" s="63" t="s">
        <v>62</v>
      </c>
      <c r="H33" s="64"/>
      <c r="I33" s="64"/>
      <c r="J33" s="64"/>
      <c r="K33" s="8">
        <f>E33*M33</f>
        <v>405</v>
      </c>
      <c r="L33" s="8">
        <f>E33*N33</f>
        <v>445.50000000000006</v>
      </c>
      <c r="M33" s="8">
        <v>13.5</v>
      </c>
      <c r="N33" s="8">
        <f t="shared" si="1"/>
        <v>14.850000000000001</v>
      </c>
      <c r="O33" s="90"/>
      <c r="P33" s="46">
        <f t="shared" si="3"/>
        <v>0</v>
      </c>
      <c r="Q33" s="47" t="str">
        <f t="shared" si="4"/>
        <v xml:space="preserve"> </v>
      </c>
      <c r="U33" s="61"/>
      <c r="V33" s="61"/>
    </row>
    <row r="34" spans="1:22" ht="47.4" customHeight="1" x14ac:dyDescent="0.3">
      <c r="C34" s="55">
        <v>28</v>
      </c>
      <c r="D34" s="56" t="s">
        <v>41</v>
      </c>
      <c r="E34" s="57">
        <v>10</v>
      </c>
      <c r="F34" s="62" t="s">
        <v>6</v>
      </c>
      <c r="G34" s="63" t="s">
        <v>63</v>
      </c>
      <c r="H34" s="64"/>
      <c r="I34" s="64"/>
      <c r="J34" s="64"/>
      <c r="K34" s="8">
        <f>E34*M34</f>
        <v>148</v>
      </c>
      <c r="L34" s="8">
        <f>E34*N34</f>
        <v>162.80000000000001</v>
      </c>
      <c r="M34" s="8">
        <v>14.8</v>
      </c>
      <c r="N34" s="8">
        <f t="shared" si="1"/>
        <v>16.28</v>
      </c>
      <c r="O34" s="90"/>
      <c r="P34" s="46">
        <f t="shared" si="3"/>
        <v>0</v>
      </c>
      <c r="Q34" s="47" t="str">
        <f t="shared" si="4"/>
        <v xml:space="preserve"> </v>
      </c>
      <c r="U34" s="61"/>
      <c r="V34" s="61"/>
    </row>
    <row r="35" spans="1:22" ht="32.25" customHeight="1" x14ac:dyDescent="0.3">
      <c r="C35" s="55">
        <v>29</v>
      </c>
      <c r="D35" s="56" t="s">
        <v>42</v>
      </c>
      <c r="E35" s="57">
        <v>10</v>
      </c>
      <c r="F35" s="62" t="s">
        <v>6</v>
      </c>
      <c r="G35" s="63" t="s">
        <v>64</v>
      </c>
      <c r="H35" s="64"/>
      <c r="I35" s="64"/>
      <c r="J35" s="64"/>
      <c r="K35" s="8">
        <f>E35*M35</f>
        <v>110</v>
      </c>
      <c r="L35" s="8">
        <f>E35*N35</f>
        <v>121.00000000000001</v>
      </c>
      <c r="M35" s="8">
        <v>11</v>
      </c>
      <c r="N35" s="8">
        <f t="shared" si="1"/>
        <v>12.100000000000001</v>
      </c>
      <c r="O35" s="91"/>
      <c r="P35" s="45">
        <f t="shared" si="3"/>
        <v>0</v>
      </c>
      <c r="Q35" s="41" t="str">
        <f t="shared" si="4"/>
        <v xml:space="preserve"> </v>
      </c>
      <c r="U35" s="61"/>
      <c r="V35" s="61"/>
    </row>
    <row r="36" spans="1:22" ht="36.75" customHeight="1" thickBot="1" x14ac:dyDescent="0.35">
      <c r="C36" s="65">
        <v>30</v>
      </c>
      <c r="D36" s="66" t="s">
        <v>43</v>
      </c>
      <c r="E36" s="67">
        <v>60</v>
      </c>
      <c r="F36" s="68" t="s">
        <v>6</v>
      </c>
      <c r="G36" s="69" t="s">
        <v>59</v>
      </c>
      <c r="H36" s="70"/>
      <c r="I36" s="70"/>
      <c r="J36" s="70"/>
      <c r="K36" s="8">
        <f>E36*M36</f>
        <v>540</v>
      </c>
      <c r="L36" s="8">
        <f>E36*N36</f>
        <v>594</v>
      </c>
      <c r="M36" s="18">
        <v>9</v>
      </c>
      <c r="N36" s="18">
        <f t="shared" si="1"/>
        <v>9.9</v>
      </c>
      <c r="O36" s="92"/>
      <c r="P36" s="48">
        <f t="shared" si="3"/>
        <v>0</v>
      </c>
      <c r="Q36" s="43" t="str">
        <f t="shared" si="4"/>
        <v xml:space="preserve"> </v>
      </c>
      <c r="U36" s="61"/>
      <c r="V36" s="61"/>
    </row>
    <row r="37" spans="1:22" ht="213" customHeight="1" thickTop="1" thickBot="1" x14ac:dyDescent="0.35">
      <c r="C37" s="71">
        <v>31</v>
      </c>
      <c r="D37" s="72" t="s">
        <v>82</v>
      </c>
      <c r="E37" s="73">
        <v>80</v>
      </c>
      <c r="F37" s="74" t="s">
        <v>6</v>
      </c>
      <c r="G37" s="75" t="s">
        <v>83</v>
      </c>
      <c r="H37" s="76" t="s">
        <v>88</v>
      </c>
      <c r="I37" s="76" t="s">
        <v>84</v>
      </c>
      <c r="J37" s="76" t="s">
        <v>89</v>
      </c>
      <c r="K37" s="17">
        <f>E37*M37</f>
        <v>34400</v>
      </c>
      <c r="L37" s="17">
        <f>E37*N37</f>
        <v>34400</v>
      </c>
      <c r="M37" s="17">
        <v>430</v>
      </c>
      <c r="N37" s="17">
        <v>430</v>
      </c>
      <c r="O37" s="90"/>
      <c r="P37" s="46">
        <f t="shared" si="3"/>
        <v>0</v>
      </c>
      <c r="Q37" s="47" t="str">
        <f t="shared" si="4"/>
        <v xml:space="preserve"> </v>
      </c>
      <c r="U37" s="61"/>
      <c r="V37" s="61"/>
    </row>
    <row r="38" spans="1:22" ht="214.8" customHeight="1" thickTop="1" thickBot="1" x14ac:dyDescent="0.35">
      <c r="A38" s="77"/>
      <c r="B38" s="78"/>
      <c r="C38" s="65">
        <v>32</v>
      </c>
      <c r="D38" s="66" t="s">
        <v>19</v>
      </c>
      <c r="E38" s="67">
        <v>70</v>
      </c>
      <c r="F38" s="68" t="s">
        <v>6</v>
      </c>
      <c r="G38" s="69" t="s">
        <v>86</v>
      </c>
      <c r="H38" s="79"/>
      <c r="I38" s="79" t="s">
        <v>87</v>
      </c>
      <c r="J38" s="79" t="s">
        <v>85</v>
      </c>
      <c r="K38" s="18">
        <f>E38*M38</f>
        <v>30100</v>
      </c>
      <c r="L38" s="18">
        <f>E38*N38</f>
        <v>30100</v>
      </c>
      <c r="M38" s="18">
        <v>430</v>
      </c>
      <c r="N38" s="18">
        <v>430</v>
      </c>
      <c r="O38" s="92"/>
      <c r="P38" s="48">
        <f t="shared" si="3"/>
        <v>0</v>
      </c>
      <c r="Q38" s="43" t="str">
        <f t="shared" si="4"/>
        <v xml:space="preserve"> </v>
      </c>
      <c r="U38" s="61"/>
      <c r="V38" s="61"/>
    </row>
    <row r="39" spans="1:22" ht="13.5" customHeight="1" thickTop="1" thickBot="1" x14ac:dyDescent="0.35">
      <c r="A39" s="80"/>
      <c r="B39" s="80"/>
      <c r="C39" s="80"/>
      <c r="D39" s="81"/>
      <c r="E39" s="80"/>
      <c r="F39" s="80"/>
      <c r="G39" s="80"/>
      <c r="I39" s="80"/>
      <c r="J39" s="80"/>
      <c r="K39" s="80"/>
      <c r="L39" s="80"/>
      <c r="M39" s="80"/>
      <c r="N39" s="80"/>
      <c r="O39" s="80"/>
      <c r="P39" s="80"/>
      <c r="Q39" s="80"/>
      <c r="R39" s="80"/>
    </row>
    <row r="40" spans="1:22" ht="60.75" customHeight="1" thickTop="1" thickBot="1" x14ac:dyDescent="0.35">
      <c r="A40" s="21"/>
      <c r="B40" s="21"/>
      <c r="C40" s="23" t="s">
        <v>65</v>
      </c>
      <c r="D40" s="23"/>
      <c r="E40" s="23"/>
      <c r="F40" s="23"/>
      <c r="G40" s="23"/>
      <c r="I40" s="82"/>
      <c r="J40" s="82"/>
      <c r="K40" s="82"/>
      <c r="L40" s="9"/>
      <c r="M40" s="29" t="s">
        <v>66</v>
      </c>
      <c r="N40" s="28" t="s">
        <v>67</v>
      </c>
      <c r="O40" s="30" t="s">
        <v>68</v>
      </c>
      <c r="P40" s="83"/>
      <c r="Q40" s="84"/>
    </row>
    <row r="41" spans="1:22" ht="33" customHeight="1" thickTop="1" thickBot="1" x14ac:dyDescent="0.35">
      <c r="A41" s="21"/>
      <c r="B41" s="21"/>
      <c r="C41" s="85" t="s">
        <v>69</v>
      </c>
      <c r="D41" s="85"/>
      <c r="E41" s="85"/>
      <c r="F41" s="85"/>
      <c r="G41" s="85"/>
      <c r="I41" s="10"/>
      <c r="J41" s="10"/>
      <c r="K41" s="10"/>
      <c r="L41" s="11"/>
      <c r="M41" s="12">
        <f>SUM(K7:K38)</f>
        <v>97177.5</v>
      </c>
      <c r="N41" s="20">
        <f>SUM(L7:L38)</f>
        <v>100445.25</v>
      </c>
      <c r="O41" s="22">
        <f>SUM(P7:P38)</f>
        <v>0</v>
      </c>
      <c r="P41" s="86"/>
      <c r="Q41" s="87"/>
    </row>
    <row r="42" spans="1:22" ht="39.75" customHeight="1" thickTop="1" x14ac:dyDescent="0.3">
      <c r="A42" s="21"/>
      <c r="B42" s="21"/>
      <c r="I42" s="13"/>
      <c r="J42" s="13"/>
      <c r="K42" s="13"/>
      <c r="L42" s="88"/>
      <c r="M42" s="88"/>
      <c r="N42" s="88"/>
      <c r="O42" s="89"/>
      <c r="P42" s="89"/>
      <c r="Q42" s="89"/>
      <c r="R42" s="89"/>
    </row>
    <row r="43" spans="1:22" ht="19.95" customHeight="1" x14ac:dyDescent="0.3">
      <c r="A43" s="21"/>
      <c r="B43" s="21"/>
      <c r="I43" s="13"/>
      <c r="J43" s="13"/>
      <c r="K43" s="13"/>
      <c r="L43" s="88"/>
      <c r="M43" s="88"/>
      <c r="N43" s="14"/>
      <c r="O43" s="14"/>
      <c r="P43" s="14"/>
      <c r="Q43" s="89"/>
      <c r="R43" s="89"/>
    </row>
    <row r="44" spans="1:22" x14ac:dyDescent="0.3">
      <c r="D44" s="81"/>
      <c r="E44" s="1"/>
      <c r="F44" s="1"/>
      <c r="G44" s="1"/>
      <c r="J44" s="1"/>
      <c r="K44" s="1"/>
      <c r="L44" s="1"/>
      <c r="M44" s="1"/>
    </row>
    <row r="45" spans="1:22" x14ac:dyDescent="0.3">
      <c r="D45" s="81"/>
      <c r="E45" s="1"/>
      <c r="F45" s="1"/>
      <c r="G45" s="1"/>
      <c r="J45" s="1"/>
      <c r="K45" s="1"/>
      <c r="L45" s="1"/>
      <c r="M45" s="1"/>
    </row>
    <row r="46" spans="1:22" x14ac:dyDescent="0.3">
      <c r="D46" s="81"/>
      <c r="E46" s="1"/>
      <c r="F46" s="1"/>
      <c r="G46" s="1"/>
      <c r="J46" s="1"/>
      <c r="K46" s="1"/>
      <c r="L46" s="1"/>
      <c r="M46" s="1"/>
    </row>
    <row r="47" spans="1:22" x14ac:dyDescent="0.3">
      <c r="D47" s="81"/>
      <c r="E47" s="1"/>
      <c r="F47" s="1"/>
      <c r="G47" s="1"/>
      <c r="J47" s="1"/>
      <c r="K47" s="1"/>
      <c r="L47" s="1"/>
      <c r="M47" s="1"/>
    </row>
    <row r="48" spans="1:22" x14ac:dyDescent="0.3">
      <c r="D48" s="81"/>
      <c r="E48" s="1"/>
      <c r="F48" s="1"/>
      <c r="G48" s="1"/>
      <c r="J48" s="1"/>
      <c r="K48" s="1"/>
      <c r="L48" s="1"/>
      <c r="M48" s="1"/>
    </row>
    <row r="49" spans="4:13" x14ac:dyDescent="0.3">
      <c r="D49" s="81"/>
      <c r="E49" s="1"/>
      <c r="F49" s="1"/>
      <c r="G49" s="1"/>
      <c r="J49" s="1"/>
      <c r="K49" s="1"/>
      <c r="L49" s="1"/>
      <c r="M49" s="1"/>
    </row>
    <row r="50" spans="4:13" x14ac:dyDescent="0.3">
      <c r="D50" s="81"/>
      <c r="E50" s="1"/>
      <c r="F50" s="1"/>
      <c r="G50" s="1"/>
      <c r="J50" s="1"/>
      <c r="K50" s="1"/>
      <c r="L50" s="1"/>
      <c r="M50" s="1"/>
    </row>
    <row r="51" spans="4:13" x14ac:dyDescent="0.3">
      <c r="D51" s="81"/>
      <c r="E51" s="1"/>
      <c r="F51" s="1"/>
      <c r="G51" s="1"/>
      <c r="J51" s="1"/>
      <c r="K51" s="1"/>
      <c r="L51" s="1"/>
      <c r="M51" s="1"/>
    </row>
    <row r="52" spans="4:13" x14ac:dyDescent="0.3">
      <c r="D52" s="81"/>
      <c r="E52" s="1"/>
      <c r="F52" s="1"/>
      <c r="G52" s="1"/>
      <c r="J52" s="1"/>
      <c r="K52" s="1"/>
      <c r="L52" s="1"/>
      <c r="M52" s="1"/>
    </row>
    <row r="53" spans="4:13" x14ac:dyDescent="0.3">
      <c r="D53" s="81"/>
      <c r="E53" s="1"/>
      <c r="F53" s="1"/>
      <c r="G53" s="1"/>
      <c r="J53" s="1"/>
      <c r="K53" s="1"/>
      <c r="L53" s="1"/>
      <c r="M53" s="1"/>
    </row>
    <row r="54" spans="4:13" x14ac:dyDescent="0.3">
      <c r="D54" s="81"/>
      <c r="E54" s="1"/>
      <c r="F54" s="1"/>
      <c r="G54" s="1"/>
      <c r="J54" s="1"/>
      <c r="K54" s="1"/>
      <c r="L54" s="1"/>
      <c r="M54" s="1"/>
    </row>
    <row r="55" spans="4:13" x14ac:dyDescent="0.3">
      <c r="D55" s="81"/>
      <c r="E55" s="1"/>
      <c r="F55" s="1"/>
      <c r="G55" s="1"/>
      <c r="J55" s="1"/>
      <c r="K55" s="1"/>
      <c r="L55" s="1"/>
      <c r="M55" s="1"/>
    </row>
    <row r="56" spans="4:13" x14ac:dyDescent="0.3">
      <c r="D56" s="81"/>
      <c r="E56" s="1"/>
      <c r="F56" s="1"/>
      <c r="G56" s="1"/>
      <c r="J56" s="1"/>
      <c r="K56" s="1"/>
      <c r="L56" s="1"/>
      <c r="M56" s="1"/>
    </row>
    <row r="57" spans="4:13" x14ac:dyDescent="0.3">
      <c r="D57" s="81"/>
      <c r="E57" s="1"/>
      <c r="F57" s="1"/>
      <c r="G57" s="1"/>
      <c r="J57" s="1"/>
      <c r="K57" s="1"/>
      <c r="L57" s="1"/>
      <c r="M57" s="1"/>
    </row>
    <row r="58" spans="4:13" x14ac:dyDescent="0.3">
      <c r="D58" s="81"/>
      <c r="E58" s="1"/>
      <c r="F58" s="1"/>
      <c r="G58" s="1"/>
      <c r="J58" s="1"/>
      <c r="K58" s="1"/>
      <c r="L58" s="1"/>
      <c r="M58" s="1"/>
    </row>
    <row r="59" spans="4:13" x14ac:dyDescent="0.3">
      <c r="D59" s="81"/>
      <c r="E59" s="1"/>
      <c r="F59" s="1"/>
      <c r="G59" s="1"/>
      <c r="J59" s="1"/>
      <c r="K59" s="1"/>
      <c r="L59" s="1"/>
      <c r="M59" s="1"/>
    </row>
    <row r="60" spans="4:13" x14ac:dyDescent="0.3">
      <c r="D60" s="81"/>
      <c r="E60" s="1"/>
      <c r="F60" s="1"/>
      <c r="G60" s="1"/>
      <c r="J60" s="1"/>
      <c r="K60" s="1"/>
      <c r="L60" s="1"/>
      <c r="M60" s="1"/>
    </row>
    <row r="61" spans="4:13" x14ac:dyDescent="0.3">
      <c r="D61" s="81"/>
      <c r="E61" s="1"/>
      <c r="F61" s="1"/>
      <c r="G61" s="1"/>
      <c r="J61" s="1"/>
      <c r="K61" s="1"/>
      <c r="L61" s="1"/>
      <c r="M61" s="1"/>
    </row>
    <row r="62" spans="4:13" x14ac:dyDescent="0.3">
      <c r="D62" s="81"/>
      <c r="E62" s="1"/>
      <c r="F62" s="1"/>
      <c r="G62" s="1"/>
      <c r="J62" s="1"/>
      <c r="K62" s="1"/>
      <c r="L62" s="1"/>
      <c r="M62" s="1"/>
    </row>
    <row r="63" spans="4:13" x14ac:dyDescent="0.3">
      <c r="D63" s="81"/>
      <c r="E63" s="1"/>
      <c r="F63" s="1"/>
      <c r="G63" s="1"/>
      <c r="J63" s="1"/>
      <c r="K63" s="1"/>
      <c r="L63" s="1"/>
      <c r="M63" s="1"/>
    </row>
    <row r="64" spans="4:13" x14ac:dyDescent="0.3">
      <c r="D64" s="81"/>
      <c r="E64" s="1"/>
      <c r="F64" s="1"/>
      <c r="G64" s="1"/>
      <c r="J64" s="1"/>
      <c r="K64" s="1"/>
      <c r="L64" s="1"/>
      <c r="M64" s="1"/>
    </row>
    <row r="65" spans="4:13" x14ac:dyDescent="0.3">
      <c r="D65" s="81"/>
      <c r="E65" s="1"/>
      <c r="F65" s="1"/>
      <c r="G65" s="1"/>
      <c r="J65" s="1"/>
      <c r="K65" s="1"/>
      <c r="L65" s="1"/>
      <c r="M65" s="1"/>
    </row>
    <row r="66" spans="4:13" x14ac:dyDescent="0.3">
      <c r="D66" s="81"/>
      <c r="E66" s="1"/>
      <c r="F66" s="1"/>
      <c r="G66" s="1"/>
      <c r="J66" s="1"/>
      <c r="K66" s="1"/>
      <c r="L66" s="1"/>
      <c r="M66" s="1"/>
    </row>
    <row r="67" spans="4:13" x14ac:dyDescent="0.3">
      <c r="D67" s="81"/>
      <c r="E67" s="1"/>
      <c r="F67" s="1"/>
      <c r="G67" s="1"/>
      <c r="J67" s="1"/>
      <c r="K67" s="1"/>
      <c r="L67" s="1"/>
      <c r="M67" s="1"/>
    </row>
    <row r="68" spans="4:13" x14ac:dyDescent="0.3">
      <c r="D68" s="81"/>
      <c r="E68" s="1"/>
      <c r="F68" s="1"/>
      <c r="G68" s="1"/>
      <c r="J68" s="1"/>
      <c r="K68" s="1"/>
      <c r="L68" s="1"/>
      <c r="M68" s="1"/>
    </row>
    <row r="69" spans="4:13" x14ac:dyDescent="0.3">
      <c r="D69" s="81"/>
      <c r="E69" s="1"/>
      <c r="F69" s="1"/>
      <c r="G69" s="1"/>
      <c r="J69" s="1"/>
      <c r="K69" s="1"/>
      <c r="L69" s="1"/>
      <c r="M69" s="1"/>
    </row>
    <row r="70" spans="4:13" x14ac:dyDescent="0.3">
      <c r="D70" s="81"/>
      <c r="E70" s="1"/>
      <c r="F70" s="1"/>
      <c r="G70" s="1"/>
      <c r="J70" s="1"/>
      <c r="K70" s="1"/>
      <c r="L70" s="1"/>
      <c r="M70" s="1"/>
    </row>
    <row r="71" spans="4:13" x14ac:dyDescent="0.3">
      <c r="D71" s="81"/>
      <c r="E71" s="1"/>
      <c r="F71" s="1"/>
      <c r="G71" s="1"/>
      <c r="J71" s="1"/>
      <c r="K71" s="1"/>
      <c r="L71" s="1"/>
      <c r="M71" s="1"/>
    </row>
    <row r="72" spans="4:13" x14ac:dyDescent="0.3">
      <c r="D72" s="81"/>
      <c r="E72" s="1"/>
      <c r="F72" s="1"/>
      <c r="G72" s="1"/>
      <c r="J72" s="1"/>
      <c r="K72" s="1"/>
      <c r="L72" s="1"/>
      <c r="M72" s="1"/>
    </row>
    <row r="73" spans="4:13" x14ac:dyDescent="0.3">
      <c r="D73" s="81"/>
      <c r="E73" s="1"/>
      <c r="F73" s="1"/>
      <c r="G73" s="1"/>
      <c r="J73" s="1"/>
      <c r="K73" s="1"/>
      <c r="L73" s="1"/>
      <c r="M73" s="1"/>
    </row>
    <row r="74" spans="4:13" x14ac:dyDescent="0.3">
      <c r="D74" s="81"/>
      <c r="E74" s="1"/>
      <c r="F74" s="1"/>
      <c r="G74" s="1"/>
      <c r="J74" s="1"/>
      <c r="K74" s="1"/>
      <c r="L74" s="1"/>
      <c r="M74" s="1"/>
    </row>
    <row r="75" spans="4:13" x14ac:dyDescent="0.3">
      <c r="D75" s="81"/>
      <c r="E75" s="1"/>
      <c r="F75" s="1"/>
      <c r="G75" s="1"/>
      <c r="J75" s="1"/>
      <c r="K75" s="1"/>
      <c r="L75" s="1"/>
      <c r="M75" s="1"/>
    </row>
    <row r="76" spans="4:13" x14ac:dyDescent="0.3">
      <c r="D76" s="81"/>
      <c r="E76" s="1"/>
      <c r="F76" s="1"/>
      <c r="G76" s="1"/>
      <c r="J76" s="1"/>
      <c r="K76" s="1"/>
      <c r="L76" s="1"/>
      <c r="M76" s="1"/>
    </row>
    <row r="77" spans="4:13" x14ac:dyDescent="0.3">
      <c r="D77" s="81"/>
      <c r="E77" s="1"/>
      <c r="F77" s="1"/>
      <c r="G77" s="1"/>
      <c r="J77" s="1"/>
      <c r="K77" s="1"/>
      <c r="L77" s="1"/>
      <c r="M77" s="1"/>
    </row>
    <row r="78" spans="4:13" x14ac:dyDescent="0.3">
      <c r="D78" s="81"/>
      <c r="E78" s="1"/>
      <c r="F78" s="1"/>
      <c r="G78" s="1"/>
      <c r="J78" s="1"/>
      <c r="K78" s="1"/>
      <c r="L78" s="1"/>
      <c r="M78" s="1"/>
    </row>
    <row r="79" spans="4:13" x14ac:dyDescent="0.3">
      <c r="D79" s="81"/>
      <c r="E79" s="1"/>
      <c r="F79" s="1"/>
      <c r="G79" s="1"/>
      <c r="J79" s="1"/>
      <c r="K79" s="1"/>
      <c r="L79" s="1"/>
      <c r="M79" s="1"/>
    </row>
    <row r="80" spans="4:13" x14ac:dyDescent="0.3">
      <c r="D80" s="81"/>
      <c r="E80" s="1"/>
      <c r="F80" s="1"/>
      <c r="G80" s="1"/>
      <c r="J80" s="1"/>
      <c r="K80" s="1"/>
      <c r="L80" s="1"/>
      <c r="M80" s="1"/>
    </row>
    <row r="81" spans="4:13" x14ac:dyDescent="0.3">
      <c r="D81" s="81"/>
      <c r="E81" s="1"/>
      <c r="F81" s="1"/>
      <c r="G81" s="1"/>
      <c r="J81" s="1"/>
      <c r="K81" s="1"/>
      <c r="L81" s="1"/>
      <c r="M81" s="1"/>
    </row>
    <row r="82" spans="4:13" x14ac:dyDescent="0.3">
      <c r="D82" s="81"/>
      <c r="E82" s="1"/>
      <c r="F82" s="1"/>
      <c r="G82" s="1"/>
      <c r="J82" s="1"/>
      <c r="K82" s="1"/>
      <c r="L82" s="1"/>
      <c r="M82" s="1"/>
    </row>
    <row r="83" spans="4:13" x14ac:dyDescent="0.3">
      <c r="D83" s="81"/>
      <c r="E83" s="1"/>
      <c r="F83" s="1"/>
      <c r="G83" s="1"/>
      <c r="J83" s="1"/>
      <c r="K83" s="1"/>
      <c r="L83" s="1"/>
      <c r="M83" s="1"/>
    </row>
    <row r="84" spans="4:13" x14ac:dyDescent="0.3">
      <c r="D84" s="81"/>
      <c r="E84" s="1"/>
      <c r="F84" s="1"/>
      <c r="G84" s="1"/>
      <c r="J84" s="1"/>
      <c r="K84" s="1"/>
      <c r="L84" s="1"/>
      <c r="M84" s="1"/>
    </row>
    <row r="85" spans="4:13" x14ac:dyDescent="0.3">
      <c r="D85" s="81"/>
      <c r="E85" s="1"/>
      <c r="F85" s="1"/>
      <c r="G85" s="1"/>
      <c r="J85" s="1"/>
      <c r="K85" s="1"/>
      <c r="L85" s="1"/>
      <c r="M85" s="1"/>
    </row>
    <row r="86" spans="4:13" x14ac:dyDescent="0.3">
      <c r="D86" s="81"/>
      <c r="E86" s="1"/>
      <c r="F86" s="1"/>
      <c r="G86" s="1"/>
      <c r="J86" s="1"/>
      <c r="K86" s="1"/>
      <c r="L86" s="1"/>
      <c r="M86" s="1"/>
    </row>
    <row r="87" spans="4:13" x14ac:dyDescent="0.3">
      <c r="D87" s="81"/>
      <c r="E87" s="1"/>
      <c r="F87" s="1"/>
      <c r="G87" s="1"/>
      <c r="J87" s="1"/>
      <c r="K87" s="1"/>
      <c r="L87" s="1"/>
      <c r="M87" s="1"/>
    </row>
    <row r="88" spans="4:13" x14ac:dyDescent="0.3">
      <c r="D88" s="81"/>
      <c r="E88" s="1"/>
      <c r="F88" s="1"/>
      <c r="G88" s="1"/>
      <c r="J88" s="1"/>
      <c r="K88" s="1"/>
      <c r="L88" s="1"/>
      <c r="M88" s="1"/>
    </row>
    <row r="89" spans="4:13" x14ac:dyDescent="0.3">
      <c r="D89" s="81"/>
      <c r="E89" s="1"/>
      <c r="F89" s="1"/>
      <c r="G89" s="1"/>
      <c r="J89" s="1"/>
      <c r="K89" s="1"/>
      <c r="L89" s="1"/>
      <c r="M89" s="1"/>
    </row>
    <row r="90" spans="4:13" x14ac:dyDescent="0.3">
      <c r="D90" s="81"/>
      <c r="E90" s="1"/>
      <c r="F90" s="1"/>
      <c r="G90" s="1"/>
      <c r="J90" s="1"/>
      <c r="K90" s="1"/>
      <c r="L90" s="1"/>
      <c r="M90" s="1"/>
    </row>
    <row r="91" spans="4:13" x14ac:dyDescent="0.3">
      <c r="D91" s="81"/>
      <c r="E91" s="1"/>
      <c r="F91" s="1"/>
      <c r="G91" s="1"/>
      <c r="J91" s="1"/>
      <c r="K91" s="1"/>
      <c r="L91" s="1"/>
      <c r="M91" s="1"/>
    </row>
    <row r="92" spans="4:13" x14ac:dyDescent="0.3">
      <c r="D92" s="81"/>
      <c r="E92" s="1"/>
      <c r="F92" s="1"/>
      <c r="G92" s="1"/>
      <c r="J92" s="1"/>
      <c r="K92" s="1"/>
      <c r="L92" s="1"/>
      <c r="M92" s="1"/>
    </row>
    <row r="93" spans="4:13" x14ac:dyDescent="0.3">
      <c r="D93" s="81"/>
      <c r="E93" s="1"/>
      <c r="F93" s="1"/>
      <c r="G93" s="1"/>
      <c r="J93" s="1"/>
      <c r="K93" s="1"/>
      <c r="L93" s="1"/>
      <c r="M93" s="1"/>
    </row>
    <row r="94" spans="4:13" x14ac:dyDescent="0.3">
      <c r="D94" s="81"/>
      <c r="E94" s="1"/>
      <c r="F94" s="1"/>
      <c r="G94" s="1"/>
      <c r="J94" s="1"/>
      <c r="K94" s="1"/>
      <c r="L94" s="1"/>
      <c r="M94" s="1"/>
    </row>
    <row r="95" spans="4:13" x14ac:dyDescent="0.3">
      <c r="D95" s="81"/>
      <c r="E95" s="1"/>
      <c r="F95" s="1"/>
      <c r="G95" s="1"/>
      <c r="J95" s="1"/>
      <c r="K95" s="1"/>
      <c r="L95" s="1"/>
      <c r="M95" s="1"/>
    </row>
    <row r="96" spans="4:13" x14ac:dyDescent="0.3">
      <c r="D96" s="81"/>
      <c r="E96" s="1"/>
      <c r="F96" s="1"/>
      <c r="G96" s="1"/>
      <c r="J96" s="1"/>
      <c r="K96" s="1"/>
      <c r="L96" s="1"/>
      <c r="M96" s="1"/>
    </row>
    <row r="97" spans="4:13" x14ac:dyDescent="0.3">
      <c r="D97" s="81"/>
      <c r="E97" s="1"/>
      <c r="F97" s="1"/>
      <c r="G97" s="1"/>
      <c r="J97" s="1"/>
      <c r="K97" s="1"/>
      <c r="L97" s="1"/>
      <c r="M97" s="1"/>
    </row>
    <row r="98" spans="4:13" x14ac:dyDescent="0.3">
      <c r="D98" s="81"/>
      <c r="E98" s="1"/>
      <c r="F98" s="1"/>
      <c r="G98" s="1"/>
      <c r="J98" s="1"/>
      <c r="K98" s="1"/>
      <c r="L98" s="1"/>
      <c r="M98" s="1"/>
    </row>
    <row r="99" spans="4:13" x14ac:dyDescent="0.3">
      <c r="D99" s="81"/>
      <c r="E99" s="1"/>
      <c r="F99" s="1"/>
      <c r="G99" s="1"/>
      <c r="J99" s="1"/>
      <c r="K99" s="1"/>
      <c r="L99" s="1"/>
      <c r="M99" s="1"/>
    </row>
    <row r="100" spans="4:13" x14ac:dyDescent="0.3">
      <c r="D100" s="81"/>
      <c r="E100" s="1"/>
      <c r="F100" s="1"/>
      <c r="G100" s="1"/>
      <c r="J100" s="1"/>
      <c r="K100" s="1"/>
      <c r="L100" s="1"/>
      <c r="M100" s="1"/>
    </row>
    <row r="101" spans="4:13" x14ac:dyDescent="0.3">
      <c r="D101" s="81"/>
      <c r="E101" s="1"/>
      <c r="F101" s="1"/>
      <c r="G101" s="1"/>
      <c r="J101" s="1"/>
      <c r="K101" s="1"/>
      <c r="L101" s="1"/>
      <c r="M101" s="1"/>
    </row>
    <row r="102" spans="4:13" x14ac:dyDescent="0.3">
      <c r="D102" s="81"/>
      <c r="E102" s="1"/>
      <c r="F102" s="1"/>
      <c r="G102" s="1"/>
      <c r="J102" s="1"/>
      <c r="K102" s="1"/>
      <c r="L102" s="1"/>
      <c r="M102" s="1"/>
    </row>
    <row r="103" spans="4:13" x14ac:dyDescent="0.3">
      <c r="D103" s="81"/>
      <c r="E103" s="1"/>
      <c r="F103" s="1"/>
      <c r="G103" s="1"/>
      <c r="J103" s="1"/>
      <c r="K103" s="1"/>
      <c r="L103" s="1"/>
      <c r="M103" s="1"/>
    </row>
    <row r="104" spans="4:13" x14ac:dyDescent="0.3">
      <c r="D104" s="81"/>
      <c r="E104" s="1"/>
      <c r="F104" s="1"/>
      <c r="G104" s="1"/>
      <c r="J104" s="1"/>
      <c r="K104" s="1"/>
      <c r="L104" s="1"/>
      <c r="M104" s="1"/>
    </row>
    <row r="105" spans="4:13" x14ac:dyDescent="0.3">
      <c r="D105" s="81"/>
      <c r="E105" s="1"/>
      <c r="F105" s="1"/>
      <c r="G105" s="1"/>
      <c r="J105" s="1"/>
      <c r="K105" s="1"/>
      <c r="L105" s="1"/>
      <c r="M105" s="1"/>
    </row>
    <row r="106" spans="4:13" x14ac:dyDescent="0.3">
      <c r="D106" s="81"/>
      <c r="E106" s="1"/>
      <c r="F106" s="1"/>
      <c r="G106" s="1"/>
      <c r="J106" s="1"/>
      <c r="K106" s="1"/>
      <c r="L106" s="1"/>
      <c r="M106" s="1"/>
    </row>
    <row r="107" spans="4:13" x14ac:dyDescent="0.3">
      <c r="D107" s="81"/>
      <c r="E107" s="1"/>
      <c r="F107" s="1"/>
      <c r="G107" s="1"/>
      <c r="J107" s="1"/>
      <c r="K107" s="1"/>
      <c r="L107" s="1"/>
      <c r="M107" s="1"/>
    </row>
    <row r="108" spans="4:13" x14ac:dyDescent="0.3">
      <c r="D108" s="81"/>
      <c r="E108" s="1"/>
      <c r="F108" s="1"/>
      <c r="G108" s="1"/>
      <c r="J108" s="1"/>
      <c r="K108" s="1"/>
      <c r="L108" s="1"/>
      <c r="M108" s="1"/>
    </row>
    <row r="109" spans="4:13" x14ac:dyDescent="0.3">
      <c r="D109" s="81"/>
      <c r="E109" s="1"/>
      <c r="F109" s="1"/>
      <c r="G109" s="1"/>
      <c r="J109" s="1"/>
      <c r="K109" s="1"/>
      <c r="L109" s="1"/>
      <c r="M109" s="1"/>
    </row>
    <row r="110" spans="4:13" x14ac:dyDescent="0.3">
      <c r="D110" s="81"/>
      <c r="E110" s="1"/>
      <c r="F110" s="1"/>
      <c r="G110" s="1"/>
      <c r="J110" s="1"/>
      <c r="K110" s="1"/>
      <c r="L110" s="1"/>
      <c r="M110" s="1"/>
    </row>
    <row r="111" spans="4:13" x14ac:dyDescent="0.3">
      <c r="D111" s="81"/>
      <c r="E111" s="1"/>
      <c r="F111" s="1"/>
      <c r="G111" s="1"/>
      <c r="J111" s="1"/>
      <c r="K111" s="1"/>
      <c r="L111" s="1"/>
      <c r="M111" s="1"/>
    </row>
    <row r="112" spans="4:13" x14ac:dyDescent="0.3">
      <c r="D112" s="81"/>
      <c r="E112" s="1"/>
      <c r="F112" s="1"/>
      <c r="G112" s="1"/>
      <c r="J112" s="1"/>
      <c r="K112" s="1"/>
      <c r="L112" s="1"/>
      <c r="M112" s="1"/>
    </row>
    <row r="113" spans="4:13" x14ac:dyDescent="0.3">
      <c r="D113" s="81"/>
      <c r="E113" s="1"/>
      <c r="F113" s="1"/>
      <c r="G113" s="1"/>
      <c r="J113" s="1"/>
      <c r="K113" s="1"/>
      <c r="L113" s="1"/>
      <c r="M113" s="1"/>
    </row>
    <row r="114" spans="4:13" x14ac:dyDescent="0.3">
      <c r="D114" s="81"/>
      <c r="E114" s="1"/>
      <c r="F114" s="1"/>
      <c r="G114" s="1"/>
      <c r="J114" s="1"/>
      <c r="K114" s="1"/>
      <c r="L114" s="1"/>
      <c r="M114" s="1"/>
    </row>
    <row r="115" spans="4:13" x14ac:dyDescent="0.3">
      <c r="D115" s="81"/>
      <c r="E115" s="1"/>
      <c r="F115" s="1"/>
      <c r="G115" s="1"/>
      <c r="J115" s="1"/>
      <c r="K115" s="1"/>
      <c r="L115" s="1"/>
      <c r="M115" s="1"/>
    </row>
    <row r="116" spans="4:13" x14ac:dyDescent="0.3">
      <c r="D116" s="81"/>
      <c r="E116" s="1"/>
      <c r="F116" s="1"/>
      <c r="G116" s="1"/>
      <c r="J116" s="1"/>
      <c r="K116" s="1"/>
      <c r="L116" s="1"/>
      <c r="M116" s="1"/>
    </row>
    <row r="117" spans="4:13" x14ac:dyDescent="0.3">
      <c r="D117" s="81"/>
      <c r="E117" s="1"/>
      <c r="F117" s="1"/>
      <c r="G117" s="1"/>
      <c r="J117" s="1"/>
      <c r="K117" s="1"/>
      <c r="L117" s="1"/>
      <c r="M117" s="1"/>
    </row>
    <row r="118" spans="4:13" x14ac:dyDescent="0.3">
      <c r="D118" s="81"/>
      <c r="E118" s="1"/>
      <c r="F118" s="1"/>
      <c r="G118" s="1"/>
      <c r="J118" s="1"/>
      <c r="K118" s="1"/>
      <c r="L118" s="1"/>
      <c r="M118" s="1"/>
    </row>
    <row r="119" spans="4:13" x14ac:dyDescent="0.3">
      <c r="D119" s="81"/>
      <c r="E119" s="1"/>
      <c r="F119" s="1"/>
      <c r="G119" s="1"/>
      <c r="J119" s="1"/>
      <c r="K119" s="1"/>
      <c r="L119" s="1"/>
      <c r="M119" s="1"/>
    </row>
    <row r="120" spans="4:13" x14ac:dyDescent="0.3">
      <c r="D120" s="81"/>
      <c r="E120" s="1"/>
      <c r="F120" s="1"/>
      <c r="G120" s="1"/>
      <c r="J120" s="1"/>
      <c r="K120" s="1"/>
      <c r="L120" s="1"/>
      <c r="M120" s="1"/>
    </row>
    <row r="121" spans="4:13" x14ac:dyDescent="0.3">
      <c r="D121" s="81"/>
      <c r="E121" s="1"/>
      <c r="F121" s="1"/>
      <c r="G121" s="1"/>
      <c r="J121" s="1"/>
      <c r="K121" s="1"/>
      <c r="L121" s="1"/>
      <c r="M121" s="1"/>
    </row>
    <row r="122" spans="4:13" x14ac:dyDescent="0.3">
      <c r="D122" s="81"/>
      <c r="E122" s="1"/>
      <c r="F122" s="1"/>
      <c r="G122" s="1"/>
      <c r="J122" s="1"/>
      <c r="K122" s="1"/>
      <c r="L122" s="1"/>
      <c r="M122" s="1"/>
    </row>
    <row r="123" spans="4:13" x14ac:dyDescent="0.3">
      <c r="D123" s="81"/>
      <c r="E123" s="1"/>
      <c r="F123" s="1"/>
      <c r="G123" s="1"/>
      <c r="J123" s="1"/>
      <c r="K123" s="1"/>
      <c r="L123" s="1"/>
      <c r="M123" s="1"/>
    </row>
    <row r="124" spans="4:13" x14ac:dyDescent="0.3">
      <c r="D124" s="81"/>
      <c r="E124" s="1"/>
      <c r="F124" s="1"/>
      <c r="G124" s="1"/>
      <c r="J124" s="1"/>
      <c r="K124" s="1"/>
      <c r="L124" s="1"/>
      <c r="M124" s="1"/>
    </row>
  </sheetData>
  <sheetProtection password="F79C" sheet="1" objects="1" scenarios="1" selectLockedCells="1"/>
  <mergeCells count="14">
    <mergeCell ref="O40:Q40"/>
    <mergeCell ref="O41:Q41"/>
    <mergeCell ref="C40:G40"/>
    <mergeCell ref="C41:G41"/>
    <mergeCell ref="I7:I36"/>
    <mergeCell ref="J7:J36"/>
    <mergeCell ref="H7:H36"/>
    <mergeCell ref="H37:H38"/>
    <mergeCell ref="I37:I38"/>
    <mergeCell ref="J37:J38"/>
    <mergeCell ref="C3:D3"/>
    <mergeCell ref="E3:F3"/>
    <mergeCell ref="O1:Q1"/>
    <mergeCell ref="G3:P3"/>
  </mergeCells>
  <phoneticPr fontId="12" type="noConversion"/>
  <conditionalFormatting sqref="E7:E36 F9:F36 C7:C38">
    <cfRule type="containsBlanks" dxfId="74" priority="513">
      <formula>LEN(TRIM(C7))=0</formula>
    </cfRule>
  </conditionalFormatting>
  <conditionalFormatting sqref="C7:C38">
    <cfRule type="cellIs" dxfId="73" priority="508" operator="greaterThanOrEqual">
      <formula>1</formula>
    </cfRule>
  </conditionalFormatting>
  <conditionalFormatting sqref="F8">
    <cfRule type="containsBlanks" dxfId="32" priority="35">
      <formula>LEN(TRIM(F8))=0</formula>
    </cfRule>
  </conditionalFormatting>
  <conditionalFormatting sqref="E38">
    <cfRule type="containsBlanks" dxfId="31" priority="24">
      <formula>LEN(TRIM(E38))=0</formula>
    </cfRule>
  </conditionalFormatting>
  <conditionalFormatting sqref="E37">
    <cfRule type="containsBlanks" dxfId="28" priority="33">
      <formula>LEN(TRIM(E37))=0</formula>
    </cfRule>
  </conditionalFormatting>
  <conditionalFormatting sqref="E37">
    <cfRule type="containsBlanks" dxfId="25" priority="27">
      <formula>LEN(TRIM(E37))=0</formula>
    </cfRule>
  </conditionalFormatting>
  <conditionalFormatting sqref="E38">
    <cfRule type="containsBlanks" dxfId="22" priority="23">
      <formula>LEN(TRIM(E38))=0</formula>
    </cfRule>
  </conditionalFormatting>
  <conditionalFormatting sqref="Q7:Q9 Q14 Q19 Q24 Q29 Q34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O7:O9 O14 O19 O24 O29 O34">
    <cfRule type="notContainsBlanks" dxfId="19" priority="19">
      <formula>LEN(TRIM(O7))&gt;0</formula>
    </cfRule>
    <cfRule type="containsBlanks" dxfId="18" priority="20">
      <formula>LEN(TRIM(O7))=0</formula>
    </cfRule>
  </conditionalFormatting>
  <conditionalFormatting sqref="O7:O9 O14 O19 O24 O29 O34">
    <cfRule type="notContainsBlanks" dxfId="17" priority="18">
      <formula>LEN(TRIM(O7))&gt;0</formula>
    </cfRule>
  </conditionalFormatting>
  <conditionalFormatting sqref="Q10:Q11 Q15:Q16 Q20:Q21 Q25:Q26 Q30:Q31 Q35:Q36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O10:O11 O15:O16 O20:O21 O25:O26 O30:O31 O35:O36">
    <cfRule type="notContainsBlanks" dxfId="12" priority="12">
      <formula>LEN(TRIM(O10))&gt;0</formula>
    </cfRule>
    <cfRule type="containsBlanks" dxfId="11" priority="13">
      <formula>LEN(TRIM(O10))=0</formula>
    </cfRule>
  </conditionalFormatting>
  <conditionalFormatting sqref="O10:O11 O15:O16 O20:O21 O25:O26 O30:O31 O35:O36">
    <cfRule type="notContainsBlanks" dxfId="10" priority="11">
      <formula>LEN(TRIM(O10))&gt;0</formula>
    </cfRule>
  </conditionalFormatting>
  <conditionalFormatting sqref="Q12:Q13 Q17:Q18 Q22:Q23 Q27:Q28 Q32:Q33 Q37:Q3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12:O13 O17:O18 O22:O23 O27:O28 O32:O33 O37:O38">
    <cfRule type="notContainsBlanks" dxfId="7" priority="7">
      <formula>LEN(TRIM(O12))&gt;0</formula>
    </cfRule>
    <cfRule type="containsBlanks" dxfId="6" priority="8">
      <formula>LEN(TRIM(O12))=0</formula>
    </cfRule>
  </conditionalFormatting>
  <conditionalFormatting sqref="O12:O13 O17:O18 O22:O23 O27:O28 O32:O33 O37:O38">
    <cfRule type="notContainsBlanks" dxfId="5" priority="6">
      <formula>LEN(TRIM(O12))&gt;0</formula>
    </cfRule>
  </conditionalFormatting>
  <dataValidations disablePrompts="1" count="1">
    <dataValidation type="list" showInputMessage="1" showErrorMessage="1" sqref="F37:F38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2016-06-07T07:18:49Z</cp:lastPrinted>
  <dcterms:created xsi:type="dcterms:W3CDTF">2014-03-05T12:43:32Z</dcterms:created>
  <dcterms:modified xsi:type="dcterms:W3CDTF">2016-06-07T07:20:41Z</dcterms:modified>
</cp:coreProperties>
</file>