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potřeby'!$B$1:$P$115</definedName>
  </definedNames>
  <calcPr calcId="145621"/>
</workbook>
</file>

<file path=xl/sharedStrings.xml><?xml version="1.0" encoding="utf-8"?>
<sst xmlns="http://schemas.openxmlformats.org/spreadsheetml/2006/main" count="362" uniqueCount="184">
  <si>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</si>
  <si>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</si>
  <si>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</si>
  <si>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</si>
  <si>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</si>
  <si>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</si>
  <si>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</si>
  <si>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</si>
  <si>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</si>
  <si>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</si>
  <si>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</si>
  <si>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</si>
  <si>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</si>
  <si>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</si>
  <si>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Euroobal A4 - hladký</t>
  </si>
  <si>
    <t>bal</t>
  </si>
  <si>
    <t>čiré, min. 45 mic., balení 100 ks.</t>
  </si>
  <si>
    <t>Obaly "L" A4 - čirá</t>
  </si>
  <si>
    <t>nezávěsné hladké PVC obaly, vkládání na šířku i na výšku, min. 150 mic, 10 ks v balení.</t>
  </si>
  <si>
    <t xml:space="preserve">Samolepící blok  75 x 75 mm ± 2 mm- neon zelená </t>
  </si>
  <si>
    <t>ks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</si>
  <si>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</si>
  <si>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</si>
  <si>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</si>
  <si>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</si>
  <si>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Samolepicí blok  76 x 76 mm - žlutý, typ Z</t>
  </si>
  <si>
    <t>rozměry 76 x 76 mm • tradiční žlutá barva • 100 lístků • typ „Z“ • po vysunutí lístku ze zásobníku je připraven další lístek • vhodný pro zásobníky na Z bločky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</si>
  <si>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</si>
  <si>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</si>
  <si>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Obálky bublinkové bílé 220x280 </t>
  </si>
  <si>
    <t>samolepicí, odtrhovací proužek, vzduchová ochranná vrstva, vhodné pro zasílání křehkých předmětů, 10 ks v balení.</t>
  </si>
  <si>
    <t>Obálky bublinkové bílé 240x350</t>
  </si>
  <si>
    <t>Samolepicí záložky super silné - růžová, zelená, oranžová /min 66 záložek</t>
  </si>
  <si>
    <t>1bal - 3 barvy min. á 22 záložek, rozměr 25,4 mm x 38 mm, použití do pořadačů</t>
  </si>
  <si>
    <t>Dopisní sponky  25mm, 100 ks/bal</t>
  </si>
  <si>
    <t xml:space="preserve">Popisovač CD/DVD  </t>
  </si>
  <si>
    <t>sada</t>
  </si>
  <si>
    <t xml:space="preserve">permanentní popisovač, kulatý hrot, šíře stopy 2 mm, popisovač se speciálním inkoustem pro popis CD a DVD. </t>
  </si>
  <si>
    <t>Klip kovový 19</t>
  </si>
  <si>
    <t xml:space="preserve">kovové, mnohonásobně použitelné, 12 ks v balení. </t>
  </si>
  <si>
    <t>Klip kovový 25</t>
  </si>
  <si>
    <t>Gelové pero 0,5 mm - modrá náplň</t>
  </si>
  <si>
    <t>stiskací mechanismus, vyměnitelná gelová náplň, plastové tělo, jehlový hrot 0,5 mm pro tenké psaní.</t>
  </si>
  <si>
    <t>KR - pí Hodysová, tel: 37763 1001</t>
  </si>
  <si>
    <t>Univerzitní 8, Plzeń</t>
  </si>
  <si>
    <t>Pořadač archivní A4  - 7,5 cm, kapsa - modrý</t>
  </si>
  <si>
    <t>kartonový mramor, formát A4.</t>
  </si>
  <si>
    <t>Pořadač pákový A4 - 7,5 cm - zelený</t>
  </si>
  <si>
    <t xml:space="preserve"> vnějšek plast, vnitřek hladký papír.</t>
  </si>
  <si>
    <t xml:space="preserve">Pořadač pákový A4 - 7,5 cm - červený hřbet </t>
  </si>
  <si>
    <t>mechanika, kartonový mramor barevný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</si>
  <si>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</si>
  <si>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</si>
  <si>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klipem A4 - zelená zadní strana</t>
  </si>
  <si>
    <t>Desky s klipem A4 - červená zadní strana</t>
  </si>
  <si>
    <t>Desky s klipem A4 - žlutá zadní strana</t>
  </si>
  <si>
    <t>Lepící páska 19mm x 66 m  transparentní</t>
  </si>
  <si>
    <t>kvalitní lepicí páska průhledná.</t>
  </si>
  <si>
    <t>Lepicí páska 25mm x 66m transparentní</t>
  </si>
  <si>
    <t>Lepicí páska oboustranná 25mmx10m</t>
  </si>
  <si>
    <t>polypropylenová oboustranná lepicí páska, univerzální použití, možnost použít pro podlahové krytiny a koberce.</t>
  </si>
  <si>
    <t>Lepicí páska oboustranná 38mmx10m</t>
  </si>
  <si>
    <t xml:space="preserve">polypropylenová oboustranná lepicí páska, univerzální použití,  možnost použít pro podlahové krytiny a koberce. </t>
  </si>
  <si>
    <t>Lepicí páska oboustranná 50mmx10m</t>
  </si>
  <si>
    <t>Papírové lepicí pásky 25x50mm</t>
  </si>
  <si>
    <t>Papírové lepicí pásky 40x50mm</t>
  </si>
  <si>
    <t>Lepicí tyčinka  min. 20g</t>
  </si>
  <si>
    <t>Vhodné na  papír, karton, nevysychá, neobsahuje rozpouštědla.</t>
  </si>
  <si>
    <t xml:space="preserve">Mikro tužka 0,5 </t>
  </si>
  <si>
    <t>0,5 mm, plast tělo, guma, výsuvný hrot, pogumovaný úchop.</t>
  </si>
  <si>
    <t>Popisovač lihový 1 mm - černý</t>
  </si>
  <si>
    <t>voděodolný, otěruvzdorný inkoust, vláknový hrot, ergonomický úchop, šíře stopy 1 mm, ventilační uzávěry, na fólie, filmy, sklo, plasty.</t>
  </si>
  <si>
    <t>Popisovač lihový 1-3 mm - černý</t>
  </si>
  <si>
    <t>voděodolný, otěruvzdorný inkoust , vláknový hrot, šíře stopy 1-3 mm, ergonomický úchop, ventilační uzávěry, na fólie, filmy, sklo, plasty.</t>
  </si>
  <si>
    <t>Popisovač CD/DVD  2 mm</t>
  </si>
  <si>
    <t>Popisovač tabulový 2,5 mm - sada 4ks</t>
  </si>
  <si>
    <t>stíratelný, světlostálý, kulatý, vláknový hrot, šíře stopy 2,5 mm, ventilační uzávěr. Na bílé tabule, sklo, PVC, porcelán. Sada 4 ks.</t>
  </si>
  <si>
    <t>Tabule magnetická 2x3 60 x 90 cm</t>
  </si>
  <si>
    <t>bílá magnetická tabule s lakovaným povrchem, robustní hliníkový rám v premium kvalitě, odkládací lišta, robustní kontrukce tabule pro povrchovou stabilitu. 
Sada pro připevnění na zeď součástí balení.</t>
  </si>
  <si>
    <t>Magnety 24 mm - mix barev</t>
  </si>
  <si>
    <t>doplněk ke všem magnetickým tabulím, barevný mix, průměr 24 mm,  10 ks v balení</t>
  </si>
  <si>
    <t>Rychlouzavírací sáčky 4x6</t>
  </si>
  <si>
    <t>100 ks v balení.</t>
  </si>
  <si>
    <t>Rychlouzavírací sáčky 8x12</t>
  </si>
  <si>
    <t>Rychlouzavírací sáčky 12x17</t>
  </si>
  <si>
    <t>Rychlouzavírací sáčky 18x25</t>
  </si>
  <si>
    <t>Rychlouzavírací sáčky 30x40</t>
  </si>
  <si>
    <t>Rychlouzavírací sáčky 25x35</t>
  </si>
  <si>
    <t>NTC - L.Holečková, tel:37763 4808</t>
  </si>
  <si>
    <t>Veleslavínova 42,Plzeň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</si>
  <si>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</si>
  <si>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</si>
  <si>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Obálky C5 zelený pruh, 162 x 229 mm</t>
  </si>
  <si>
    <t>Spony kancelářské  32</t>
  </si>
  <si>
    <t xml:space="preserve">rozměr 32 mm, pozinkované,lesklé, min. 75ks v balení.  </t>
  </si>
  <si>
    <t>Motouz PP juta barevný umělý</t>
  </si>
  <si>
    <t>min 100 g, pro kancelář i domácnost.</t>
  </si>
  <si>
    <t>Obálka plastová PVC  s drukem A5 - barva</t>
  </si>
  <si>
    <t>kvalitní průhledný polypropylen, zavírání jedním drukem (patentem) na delší straně</t>
  </si>
  <si>
    <t>FPR - SO pí Pražáková, tel:37763 7680</t>
  </si>
  <si>
    <t xml:space="preserve"> Sady Pětatřicátníků 14, 306 00 Plzeň</t>
  </si>
  <si>
    <t>Rychlovazače PVC, A4 - modrá</t>
  </si>
  <si>
    <t>formát A4, přední strana průhledná, zadní barevná.</t>
  </si>
  <si>
    <t>Rychlovazače PVC, A4- zelená</t>
  </si>
  <si>
    <t>Rychlovazače PVC, A4 - černá</t>
  </si>
  <si>
    <t>Rychlovazače PVC, A4 - bílá</t>
  </si>
  <si>
    <t xml:space="preserve">Desky odkládací A4, 3 klopy, ekokarton - modrá  </t>
  </si>
  <si>
    <t>pro vkládání dokumentů do velikosti A4, ekokarton min.250g</t>
  </si>
  <si>
    <t>Desky odkládací A4, 3 klopy, ekokarton - zelená</t>
  </si>
  <si>
    <t>Desky odkládací A4, 3 klopy, ekokarton - červená</t>
  </si>
  <si>
    <t>Desky odkládací A4, 3 klopy, ekokarton - žlutá</t>
  </si>
  <si>
    <t xml:space="preserve">Desky přední pro kroužkovou vazbu - čiré </t>
  </si>
  <si>
    <t>průhledné čiré krycí desky min. 150 mic, přední strana, formát A4, 100ks/bal</t>
  </si>
  <si>
    <t>Desky zadní pro kroužkovou vazbu - modré</t>
  </si>
  <si>
    <t>obálky pro kroužkovou perfovazbu, formát A4, karton 250 g, povrchová úprava imitace kůže , 100 ks v balení.</t>
  </si>
  <si>
    <t>Desky zadní pro kroužkovou vazbu - bílé</t>
  </si>
  <si>
    <t>Hřbety 10  - bílé</t>
  </si>
  <si>
    <t>pro plastovou kroužkovou vazbu, použitelné ve všech vázacích strojích, 100 ks v balení.</t>
  </si>
  <si>
    <t>Hřbety 16 - bílé</t>
  </si>
  <si>
    <t>Tužka HB 2 s pryží</t>
  </si>
  <si>
    <t>klasická tužka s pryží, tvrdost HB.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</si>
  <si>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</si>
  <si>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</si>
  <si>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UK PED - Radka Čechová,tel: 37763  7733</t>
  </si>
  <si>
    <t xml:space="preserve"> Klatovská 51, Plzeň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</si>
  <si>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</si>
  <si>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</si>
  <si>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</si>
  <si>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</si>
  <si>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Desky odkládací A4, 3 klopy, prešpán - žlutá</t>
  </si>
  <si>
    <t>Blok lepený bílý -  špalík 8-9 x 8-9 cm</t>
  </si>
  <si>
    <t>slepený špalíček bílých papírů.</t>
  </si>
  <si>
    <t>Sešit A5 linka</t>
  </si>
  <si>
    <t xml:space="preserve">min.40 listů. </t>
  </si>
  <si>
    <t>Sešit A4 linka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</si>
  <si>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</si>
  <si>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</si>
  <si>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Tuhy do mikrotužky 0,5 HB,B</t>
  </si>
  <si>
    <t>min. 12 tuh v balení.</t>
  </si>
  <si>
    <t>Zvýrazňovač  1 - 4,6 mm - zelený</t>
  </si>
  <si>
    <t>klínový hrot , šíře stopy 1 - 4,6 mm, ventilační uzávěry, vhodný i na faxový papír</t>
  </si>
  <si>
    <t>Zvýrazňovač  1 - 4,6 mm - žlutý</t>
  </si>
  <si>
    <t>Čisticí pěna universální</t>
  </si>
  <si>
    <t>pro ošetření a čištění počítačové klávesnice nebo obrazovky.</t>
  </si>
  <si>
    <t xml:space="preserve">Dovolenka A6 </t>
  </si>
  <si>
    <t>1balení/50listů.</t>
  </si>
  <si>
    <t>Propustka k lékaři</t>
  </si>
  <si>
    <t>1balení/100listů.</t>
  </si>
  <si>
    <t>Razítková barva 50g (doplnit barvu)</t>
  </si>
  <si>
    <t>pouze pro razítkové podušky a pásková razítka, nevhodné pro samobarvící razítka.</t>
  </si>
  <si>
    <t xml:space="preserve">Spojovače 24/6  </t>
  </si>
  <si>
    <t xml:space="preserve"> vysoce kvalitní pozinkované spojovače, min.1000 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</si>
  <si>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</si>
  <si>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</si>
  <si>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Výdajový pokladní doklad - nečíslovaný</t>
  </si>
  <si>
    <t>formát A6, propisovací, 100 listů.</t>
  </si>
  <si>
    <t>Kniha příchodů a odchodů A4</t>
  </si>
  <si>
    <t>formát A4, min. 40listů.</t>
  </si>
  <si>
    <t xml:space="preserve">Pryž </t>
  </si>
  <si>
    <t xml:space="preserve">na grafitové tužky. </t>
  </si>
  <si>
    <t>SKM - Kurzová, Tel:602 223 980</t>
  </si>
  <si>
    <t>Menza 4, Univerzitní 12, Plzeň</t>
  </si>
  <si>
    <t>PS - Ottová, tel: 37763 1332</t>
  </si>
  <si>
    <t>Univerzitní 22,Plzeň</t>
  </si>
  <si>
    <t xml:space="preserve">Jmenovka s klipem na šířku </t>
  </si>
  <si>
    <t>klip se spínacím špendlíkem, formát 57 x 92 mm,čiré PVC,  možnost vložit vlastní vizitku, 50 ks v balení.</t>
  </si>
  <si>
    <t>Desky přední pro kroužkovou vazbu - čiré</t>
  </si>
  <si>
    <t>průhledné čiré krycí desky min. 200 mic, přední strana, formát A4, 100ks/bal</t>
  </si>
  <si>
    <t>Priloha_1_KS_technicka_specifikace_KP-020-2016</t>
  </si>
  <si>
    <t>samostatná faktura</t>
  </si>
  <si>
    <r>
      <t xml:space="preserve">s doručenkou do vlastních rukou, samopropisovací. 
Viz  </t>
    </r>
    <r>
      <rPr>
        <sz val="10"/>
        <color rgb="FFFF0000"/>
        <rFont val="Calibri"/>
        <family val="2"/>
      </rPr>
      <t>Priloha_2_KS_obalky_KP-020-2016.pdf</t>
    </r>
  </si>
  <si>
    <r>
      <t xml:space="preserve">s doručenkou do vlastních rukou, samopropisovací.
 Viz </t>
    </r>
    <r>
      <rPr>
        <sz val="10"/>
        <color rgb="FFFF0000"/>
        <rFont val="Calibri"/>
        <family val="2"/>
      </rPr>
      <t>Priloha_2_KS_obalky_KP-020-2016.pdf</t>
    </r>
  </si>
  <si>
    <t>hnědé papírové pásky , popisovatelné,  pro lepení běžných balíků a krabic, papírových obálek, šíře x návin: 25mm x 50m</t>
  </si>
  <si>
    <t>hnědé papírové pásky, popisovatelné, pro lepení běžných balíků a krabic, papírových obálek, šíře x návin: 40mm x 50m</t>
  </si>
  <si>
    <t xml:space="preserve">Fakturace 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</si>
  <si>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</si>
  <si>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</si>
  <si>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</si>
  <si>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>Měrná jednotka [MJ]</t>
  </si>
  <si>
    <t>Popis</t>
  </si>
  <si>
    <t xml:space="preserve">Kontaktní osoba 
k převzetí zboží </t>
  </si>
  <si>
    <t xml:space="preserve">Místo dodání 
</t>
  </si>
  <si>
    <t>Kancelářské potřeby - 020 - 2016 (KP 020-2016)</t>
  </si>
  <si>
    <t>V případě, že se dodavatel při předání zboží na některá uvedená tel. čísla nedovolá, bude v takovém případě volat tel. 377 631 307, tel.
377 631 320.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</si>
</sst>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66" formatCode="_-* #,##0.00\ &quot;Kč&quot;_-;\-* #,##0.00\ &quot;Kč&quot;_-;_-* &quot; &quot;??,_-;_-@_-"/>
    <numFmt numFmtId="177" formatCode="@"/>
    <numFmt numFmtId="178" formatCode="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3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thin"/>
      <right style="thin"/>
      <top/>
      <bottom style="medium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 style="thick"/>
      <top/>
      <bottom/>
    </border>
    <border>
      <left/>
      <right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2" borderId="7" xfId="0" applyNumberForma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20" applyFont="1" applyFill="1" applyBorder="1" applyAlignment="1" applyProtection="1">
      <alignment horizontal="left" vertical="center" wrapText="1"/>
      <protection/>
    </xf>
    <xf numFmtId="0" fontId="13" fillId="0" borderId="3" xfId="20" applyFont="1" applyFill="1" applyBorder="1" applyAlignment="1" applyProtection="1">
      <alignment horizontal="left" vertical="center" wrapText="1"/>
      <protection/>
    </xf>
    <xf numFmtId="0" fontId="14" fillId="0" borderId="3" xfId="20" applyFont="1" applyFill="1" applyBorder="1" applyAlignment="1" applyProtection="1">
      <alignment horizontal="left" vertical="center" wrapText="1"/>
      <protection/>
    </xf>
    <xf numFmtId="165" fontId="10" fillId="0" borderId="3" xfId="20" applyNumberFormat="1" applyFont="1" applyFill="1" applyBorder="1" applyAlignment="1" applyProtection="1">
      <alignment horizontal="left" vertical="center" wrapText="1"/>
      <protection/>
    </xf>
    <xf numFmtId="165" fontId="13" fillId="0" borderId="3" xfId="20" applyNumberFormat="1" applyFont="1" applyFill="1" applyBorder="1" applyAlignment="1" applyProtection="1">
      <alignment horizontal="left" vertical="center" wrapText="1"/>
      <protection/>
    </xf>
    <xf numFmtId="0" fontId="16" fillId="0" borderId="3" xfId="20" applyFont="1" applyFill="1" applyBorder="1" applyAlignment="1" applyProtection="1">
      <alignment horizontal="left" vertical="center" wrapText="1"/>
      <protection/>
    </xf>
    <xf numFmtId="0" fontId="10" fillId="0" borderId="4" xfId="20" applyFont="1" applyFill="1" applyBorder="1" applyAlignment="1" applyProtection="1">
      <alignment horizontal="left" vertical="center" wrapText="1"/>
      <protection/>
    </xf>
    <xf numFmtId="0" fontId="13" fillId="0" borderId="4" xfId="20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13" fillId="0" borderId="10" xfId="20" applyFont="1" applyFill="1" applyBorder="1" applyAlignment="1" applyProtection="1">
      <alignment horizontal="left" vertical="center" wrapText="1"/>
      <protection/>
    </xf>
    <xf numFmtId="0" fontId="18" fillId="0" borderId="3" xfId="2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left" vertical="center" wrapText="1"/>
      <protection/>
    </xf>
    <xf numFmtId="0" fontId="14" fillId="0" borderId="3" xfId="21" applyFont="1" applyFill="1" applyBorder="1" applyAlignment="1" applyProtection="1">
      <alignment horizontal="left" vertical="center" wrapText="1"/>
      <protection/>
    </xf>
    <xf numFmtId="0" fontId="16" fillId="0" borderId="3" xfId="21" applyFont="1" applyFill="1" applyBorder="1" applyAlignment="1" applyProtection="1">
      <alignment horizontal="left" vertical="center" wrapText="1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5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4" fontId="6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8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20" xfId="0" applyNumberFormat="1" applyFill="1" applyBorder="1" applyAlignment="1" applyProtection="1">
      <alignment horizontal="center" vertical="center" wrapText="1"/>
      <protection/>
    </xf>
    <xf numFmtId="2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20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2" fontId="0" fillId="0" borderId="21" xfId="0" applyNumberFormat="1" applyFill="1" applyBorder="1" applyAlignment="1" applyProtection="1">
      <alignment horizontal="center" vertical="center" wrapText="1"/>
      <protection/>
    </xf>
    <xf numFmtId="165" fontId="12" fillId="0" borderId="3" xfId="20" applyNumberFormat="1" applyFont="1" applyFill="1" applyBorder="1" applyAlignment="1" applyProtection="1">
      <alignment horizontal="center" vertical="center"/>
      <protection/>
    </xf>
    <xf numFmtId="0" fontId="15" fillId="0" borderId="3" xfId="20" applyFont="1" applyFill="1" applyBorder="1" applyAlignment="1" applyProtection="1">
      <alignment horizontal="center" vertical="center"/>
      <protection/>
    </xf>
    <xf numFmtId="2" fontId="0" fillId="0" borderId="22" xfId="0" applyNumberFormat="1" applyFill="1" applyBorder="1" applyAlignment="1" applyProtection="1">
      <alignment horizontal="center" vertical="center" wrapText="1"/>
      <protection/>
    </xf>
    <xf numFmtId="2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2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0" fillId="0" borderId="23" xfId="0" applyNumberFormat="1" applyFill="1" applyBorder="1" applyAlignment="1" applyProtection="1">
      <alignment horizontal="center" vertical="center" wrapText="1"/>
      <protection/>
    </xf>
    <xf numFmtId="44" fontId="1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/>
    </xf>
    <xf numFmtId="2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2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 wrapText="1"/>
      <protection/>
    </xf>
    <xf numFmtId="44" fontId="14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Protection="1">
      <protection/>
    </xf>
    <xf numFmtId="0" fontId="19" fillId="0" borderId="4" xfId="0" applyFont="1" applyFill="1" applyBorder="1" applyAlignment="1" applyProtection="1">
      <alignment horizontal="left" vertical="center" wrapText="1"/>
      <protection/>
    </xf>
    <xf numFmtId="2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2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left" vertical="center" wrapText="1"/>
      <protection/>
    </xf>
    <xf numFmtId="2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20" applyFont="1" applyFill="1" applyBorder="1" applyAlignment="1" applyProtection="1">
      <alignment horizontal="center" vertical="center"/>
      <protection/>
    </xf>
    <xf numFmtId="0" fontId="19" fillId="0" borderId="3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26" xfId="0" applyFont="1" applyFill="1" applyBorder="1" applyAlignment="1" applyProtection="1">
      <alignment horizontal="left" vertical="center" wrapText="1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28" xfId="0" applyFill="1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41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5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119</xdr:row>
      <xdr:rowOff>171450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4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3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6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1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30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93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4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126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3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3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9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3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3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9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409575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911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3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5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5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3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9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724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126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121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3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01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3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9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5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123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2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8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30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4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2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4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3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2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302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3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2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1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20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39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58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95250</xdr:colOff>
      <xdr:row>174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9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95250</xdr:colOff>
      <xdr:row>176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3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54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7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92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95250</xdr:colOff>
      <xdr:row>180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1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95250</xdr:colOff>
      <xdr:row>181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303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49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6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95250</xdr:colOff>
      <xdr:row>185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06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25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4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95250</xdr:colOff>
      <xdr:row>188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63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95250</xdr:colOff>
      <xdr:row>189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8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95250</xdr:colOff>
      <xdr:row>191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2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95250</xdr:colOff>
      <xdr:row>193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58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7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7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95250</xdr:colOff>
      <xdr:row>197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5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95250</xdr:colOff>
      <xdr:row>197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5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95250</xdr:colOff>
      <xdr:row>198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4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95250</xdr:colOff>
      <xdr:row>199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73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95250</xdr:colOff>
      <xdr:row>200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9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95250</xdr:colOff>
      <xdr:row>204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95250</xdr:colOff>
      <xdr:row>204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95250</xdr:colOff>
      <xdr:row>205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87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95250</xdr:colOff>
      <xdr:row>206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06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95250</xdr:colOff>
      <xdr:row>207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25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4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95250</xdr:colOff>
      <xdr:row>209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95250</xdr:colOff>
      <xdr:row>210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8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95250</xdr:colOff>
      <xdr:row>211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01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126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3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2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3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5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9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3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5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7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9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3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4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6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0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2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4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6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8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2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7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7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7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9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8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2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6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82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0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3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54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73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3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2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3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5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9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3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5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7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9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3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4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6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0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2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4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6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8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2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7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7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7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9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8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2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6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82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0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20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5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9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49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4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1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2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3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7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1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3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5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7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9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11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3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4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87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0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25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4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63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0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3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1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1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5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73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87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2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6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82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127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4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63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58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3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677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3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5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7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79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1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3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68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88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0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2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98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01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2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3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5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09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3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5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7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19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3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4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26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0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2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4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6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38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2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7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47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5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7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59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6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68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2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4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6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78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680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126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125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4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123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116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11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119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50720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123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4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123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123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123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123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123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123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4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123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123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123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123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118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118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200025</xdr:colOff>
      <xdr:row>116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118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118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026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2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4818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123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108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116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58750" y="492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115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860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117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493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3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34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3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3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3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3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34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3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34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4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5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5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35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5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5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35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5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3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3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5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5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5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5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5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5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5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5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5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6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6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6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6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6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6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6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6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6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6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6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6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6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6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6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6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7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7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7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7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7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7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7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7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7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7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7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7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7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7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7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7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7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7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7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7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7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7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8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8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8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3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8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9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39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9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4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9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39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39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39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39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0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0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40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0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0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0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0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0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95250" cy="180975"/>
    <xdr:pic>
      <xdr:nvPicPr>
        <xdr:cNvPr id="4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0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0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0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0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40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0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0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0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4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1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1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41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4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3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4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41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180975"/>
    <xdr:pic>
      <xdr:nvPicPr>
        <xdr:cNvPr id="4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61975"/>
    <xdr:pic>
      <xdr:nvPicPr>
        <xdr:cNvPr id="41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1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1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200025"/>
    <xdr:pic>
      <xdr:nvPicPr>
        <xdr:cNvPr id="41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581025"/>
    <xdr:pic>
      <xdr:nvPicPr>
        <xdr:cNvPr id="41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</xdr:row>
      <xdr:rowOff>0</xdr:rowOff>
    </xdr:from>
    <xdr:ext cx="190500" cy="381000"/>
    <xdr:pic>
      <xdr:nvPicPr>
        <xdr:cNvPr id="41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593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0</xdr:row>
      <xdr:rowOff>0</xdr:rowOff>
    </xdr:from>
    <xdr:ext cx="190500" cy="238125"/>
    <xdr:pic>
      <xdr:nvPicPr>
        <xdr:cNvPr id="41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</xdr:row>
      <xdr:rowOff>0</xdr:rowOff>
    </xdr:from>
    <xdr:ext cx="190500" cy="238125"/>
    <xdr:pic>
      <xdr:nvPicPr>
        <xdr:cNvPr id="41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30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0</xdr:row>
      <xdr:rowOff>0</xdr:rowOff>
    </xdr:from>
    <xdr:ext cx="190500" cy="247650"/>
    <xdr:pic>
      <xdr:nvPicPr>
        <xdr:cNvPr id="4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6390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190500" cy="238125"/>
    <xdr:pic>
      <xdr:nvPicPr>
        <xdr:cNvPr id="41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63725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5"/>
  <sheetViews>
    <sheetView showGridLines="0" tabSelected="1" workbookViewId="0" topLeftCell="A1">
      <selection activeCell="N7" sqref="N7:N112"/>
    </sheetView>
  </sheetViews>
  <sheetFormatPr defaultColWidth="9.140625" defaultRowHeight="15"/>
  <cols>
    <col min="1" max="1" width="1.421875" style="60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51.140625" style="2" customWidth="1"/>
    <col min="7" max="7" width="23.5742187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hidden="1" customWidth="1"/>
    <col min="13" max="13" width="20.8515625" style="1" customWidth="1"/>
    <col min="14" max="14" width="18.421875" style="1" customWidth="1"/>
    <col min="15" max="15" width="21.00390625" style="1" customWidth="1"/>
    <col min="16" max="16" width="19.421875" style="1" customWidth="1"/>
    <col min="17" max="17" width="8.8515625" style="1" customWidth="1"/>
    <col min="18" max="18" width="18.00390625" style="1" customWidth="1"/>
    <col min="19" max="19" width="22.140625" style="1" customWidth="1"/>
    <col min="20" max="16384" width="8.8515625" style="1" customWidth="1"/>
  </cols>
  <sheetData>
    <row r="1" spans="2:16" ht="24.6" customHeight="1">
      <c r="B1" s="5" t="s">
        <v>182</v>
      </c>
      <c r="C1" s="5"/>
      <c r="I1" s="1"/>
      <c r="M1" s="2"/>
      <c r="N1" s="105" t="s">
        <v>168</v>
      </c>
      <c r="O1" s="105"/>
      <c r="P1" s="105"/>
    </row>
    <row r="2" spans="3:16" ht="18.75" customHeight="1">
      <c r="C2" s="19"/>
      <c r="D2" s="5"/>
      <c r="E2" s="6"/>
      <c r="G2" s="1"/>
      <c r="I2" s="1"/>
      <c r="M2" s="2"/>
      <c r="O2" s="61"/>
      <c r="P2" s="21"/>
    </row>
    <row r="3" spans="2:16" ht="19.95" customHeight="1">
      <c r="B3" s="106" t="s">
        <v>175</v>
      </c>
      <c r="C3" s="107"/>
      <c r="D3" s="108" t="s">
        <v>2</v>
      </c>
      <c r="E3" s="109"/>
      <c r="F3" s="110" t="s">
        <v>176</v>
      </c>
      <c r="G3" s="111"/>
      <c r="H3" s="111"/>
      <c r="I3" s="111"/>
      <c r="J3" s="111"/>
      <c r="K3" s="111"/>
      <c r="L3" s="111"/>
      <c r="M3" s="111"/>
      <c r="N3" s="111"/>
      <c r="O3" s="111"/>
      <c r="P3" s="20"/>
    </row>
    <row r="4" spans="3:16" ht="19.95" customHeight="1" thickBot="1">
      <c r="C4" s="19"/>
      <c r="D4" s="5"/>
      <c r="E4" s="6"/>
      <c r="F4" s="62"/>
      <c r="G4" s="21"/>
      <c r="H4" s="21"/>
      <c r="I4" s="61"/>
      <c r="J4" s="26"/>
      <c r="K4" s="26"/>
      <c r="L4" s="26"/>
      <c r="M4" s="26"/>
      <c r="N4" s="61"/>
      <c r="O4" s="61"/>
      <c r="P4" s="21"/>
    </row>
    <row r="5" spans="2:16" ht="42.75" customHeight="1" thickBot="1">
      <c r="B5" s="22"/>
      <c r="C5" s="23"/>
      <c r="D5" s="24"/>
      <c r="E5" s="25"/>
      <c r="F5" s="26"/>
      <c r="G5" s="26"/>
      <c r="H5" s="21"/>
      <c r="I5" s="26"/>
      <c r="J5" s="27"/>
      <c r="K5" s="27"/>
      <c r="L5" s="28"/>
      <c r="M5" s="21"/>
      <c r="N5" s="29" t="s">
        <v>2</v>
      </c>
      <c r="O5" s="21"/>
      <c r="P5" s="21"/>
    </row>
    <row r="6" spans="2:16" ht="94.5" customHeight="1" thickBot="1" thickTop="1">
      <c r="B6" s="30" t="s">
        <v>1</v>
      </c>
      <c r="C6" s="31" t="s">
        <v>177</v>
      </c>
      <c r="D6" s="31" t="s">
        <v>0</v>
      </c>
      <c r="E6" s="31" t="s">
        <v>178</v>
      </c>
      <c r="F6" s="31" t="s">
        <v>179</v>
      </c>
      <c r="G6" s="32" t="s">
        <v>174</v>
      </c>
      <c r="H6" s="33" t="s">
        <v>180</v>
      </c>
      <c r="I6" s="31" t="s">
        <v>181</v>
      </c>
      <c r="J6" s="31" t="s">
        <v>13</v>
      </c>
      <c r="K6" s="31" t="s">
        <v>7</v>
      </c>
      <c r="L6" s="31" t="s">
        <v>8</v>
      </c>
      <c r="M6" s="31" t="s">
        <v>9</v>
      </c>
      <c r="N6" s="34" t="s">
        <v>10</v>
      </c>
      <c r="O6" s="33" t="s">
        <v>11</v>
      </c>
      <c r="P6" s="35" t="s">
        <v>12</v>
      </c>
    </row>
    <row r="7" spans="1:19" ht="30.75" customHeight="1" thickTop="1">
      <c r="A7" s="63"/>
      <c r="B7" s="64">
        <v>1</v>
      </c>
      <c r="C7" s="37" t="s">
        <v>14</v>
      </c>
      <c r="D7" s="65">
        <v>7</v>
      </c>
      <c r="E7" s="66" t="s">
        <v>15</v>
      </c>
      <c r="F7" s="38" t="s">
        <v>16</v>
      </c>
      <c r="G7" s="119" t="s">
        <v>169</v>
      </c>
      <c r="H7" s="119" t="s">
        <v>43</v>
      </c>
      <c r="I7" s="119" t="s">
        <v>44</v>
      </c>
      <c r="J7" s="14">
        <f aca="true" t="shared" si="0" ref="J7:J38">D7*L7</f>
        <v>420</v>
      </c>
      <c r="K7" s="14">
        <f aca="true" t="shared" si="1" ref="K7:K38">D7*M7</f>
        <v>462</v>
      </c>
      <c r="L7" s="67">
        <v>60</v>
      </c>
      <c r="M7" s="14">
        <f>L7*1.1</f>
        <v>66</v>
      </c>
      <c r="N7" s="51"/>
      <c r="O7" s="52">
        <f aca="true" t="shared" si="2" ref="O7:O9">D7*N7</f>
        <v>0</v>
      </c>
      <c r="P7" s="53" t="str">
        <f aca="true" t="shared" si="3" ref="P7:P9">IF(ISNUMBER(N7),IF(N7&gt;M7,"NEVYHOVUJE","VYHOVUJE")," ")</f>
        <v xml:space="preserve"> </v>
      </c>
      <c r="R7" s="68"/>
      <c r="S7" s="68"/>
    </row>
    <row r="8" spans="2:19" ht="36.75" customHeight="1">
      <c r="B8" s="69">
        <v>2</v>
      </c>
      <c r="C8" s="37" t="s">
        <v>17</v>
      </c>
      <c r="D8" s="65">
        <v>20</v>
      </c>
      <c r="E8" s="66" t="s">
        <v>15</v>
      </c>
      <c r="F8" s="38" t="s">
        <v>18</v>
      </c>
      <c r="G8" s="120"/>
      <c r="H8" s="120"/>
      <c r="I8" s="120"/>
      <c r="J8" s="15">
        <f t="shared" si="0"/>
        <v>740</v>
      </c>
      <c r="K8" s="15">
        <f t="shared" si="1"/>
        <v>814</v>
      </c>
      <c r="L8" s="67">
        <v>37</v>
      </c>
      <c r="M8" s="15">
        <f>L8*1.1</f>
        <v>40.7</v>
      </c>
      <c r="N8" s="54"/>
      <c r="O8" s="55">
        <f t="shared" si="2"/>
        <v>0</v>
      </c>
      <c r="P8" s="56" t="str">
        <f t="shared" si="3"/>
        <v xml:space="preserve"> </v>
      </c>
      <c r="R8" s="68"/>
      <c r="S8" s="68"/>
    </row>
    <row r="9" spans="2:19" ht="38.25" customHeight="1">
      <c r="B9" s="69">
        <v>3</v>
      </c>
      <c r="C9" s="37" t="s">
        <v>19</v>
      </c>
      <c r="D9" s="65">
        <v>3</v>
      </c>
      <c r="E9" s="66" t="s">
        <v>20</v>
      </c>
      <c r="F9" s="38" t="s">
        <v>21</v>
      </c>
      <c r="G9" s="120"/>
      <c r="H9" s="120"/>
      <c r="I9" s="120"/>
      <c r="J9" s="15">
        <f t="shared" si="0"/>
        <v>39</v>
      </c>
      <c r="K9" s="15">
        <f t="shared" si="1"/>
        <v>42.900000000000006</v>
      </c>
      <c r="L9" s="67">
        <v>13</v>
      </c>
      <c r="M9" s="15">
        <f aca="true" t="shared" si="4" ref="M9:M72">L9*1.1</f>
        <v>14.3</v>
      </c>
      <c r="N9" s="54"/>
      <c r="O9" s="55">
        <f t="shared" si="2"/>
        <v>0</v>
      </c>
      <c r="P9" s="56" t="str">
        <f t="shared" si="3"/>
        <v xml:space="preserve"> </v>
      </c>
      <c r="R9" s="68"/>
      <c r="S9" s="68"/>
    </row>
    <row r="10" spans="2:19" ht="36" customHeight="1">
      <c r="B10" s="69">
        <v>4</v>
      </c>
      <c r="C10" s="37" t="s">
        <v>22</v>
      </c>
      <c r="D10" s="65">
        <v>2</v>
      </c>
      <c r="E10" s="66" t="s">
        <v>20</v>
      </c>
      <c r="F10" s="38" t="s">
        <v>21</v>
      </c>
      <c r="G10" s="120"/>
      <c r="H10" s="120"/>
      <c r="I10" s="120"/>
      <c r="J10" s="15">
        <f t="shared" si="0"/>
        <v>26</v>
      </c>
      <c r="K10" s="15">
        <f t="shared" si="1"/>
        <v>28.6</v>
      </c>
      <c r="L10" s="67">
        <v>13</v>
      </c>
      <c r="M10" s="15">
        <f t="shared" si="4"/>
        <v>14.3</v>
      </c>
      <c r="N10" s="54"/>
      <c r="O10" s="55">
        <f aca="true" t="shared" si="5" ref="O10:O14">D10*N10</f>
        <v>0</v>
      </c>
      <c r="P10" s="56" t="str">
        <f aca="true" t="shared" si="6" ref="P10:P14">IF(ISNUMBER(N10),IF(N10&gt;M10,"NEVYHOVUJE","VYHOVUJE")," ")</f>
        <v xml:space="preserve"> </v>
      </c>
      <c r="R10" s="68"/>
      <c r="S10" s="68"/>
    </row>
    <row r="11" spans="2:19" ht="35.25" customHeight="1">
      <c r="B11" s="69">
        <v>5</v>
      </c>
      <c r="C11" s="37" t="s">
        <v>23</v>
      </c>
      <c r="D11" s="65">
        <v>3</v>
      </c>
      <c r="E11" s="66" t="s">
        <v>20</v>
      </c>
      <c r="F11" s="38" t="s">
        <v>21</v>
      </c>
      <c r="G11" s="120"/>
      <c r="H11" s="120"/>
      <c r="I11" s="120"/>
      <c r="J11" s="15">
        <f t="shared" si="0"/>
        <v>39</v>
      </c>
      <c r="K11" s="15">
        <f t="shared" si="1"/>
        <v>42.900000000000006</v>
      </c>
      <c r="L11" s="67">
        <v>13</v>
      </c>
      <c r="M11" s="15">
        <f t="shared" si="4"/>
        <v>14.3</v>
      </c>
      <c r="N11" s="54"/>
      <c r="O11" s="55">
        <f t="shared" si="5"/>
        <v>0</v>
      </c>
      <c r="P11" s="56" t="str">
        <f t="shared" si="6"/>
        <v xml:space="preserve"> </v>
      </c>
      <c r="R11" s="68"/>
      <c r="S11" s="68"/>
    </row>
    <row r="12" spans="2:19" ht="36.75" customHeight="1">
      <c r="B12" s="69">
        <v>6</v>
      </c>
      <c r="C12" s="37" t="s">
        <v>24</v>
      </c>
      <c r="D12" s="65">
        <v>2</v>
      </c>
      <c r="E12" s="66" t="s">
        <v>20</v>
      </c>
      <c r="F12" s="38" t="s">
        <v>21</v>
      </c>
      <c r="G12" s="120"/>
      <c r="H12" s="120"/>
      <c r="I12" s="120"/>
      <c r="J12" s="15">
        <f t="shared" si="0"/>
        <v>26</v>
      </c>
      <c r="K12" s="15">
        <f t="shared" si="1"/>
        <v>28.6</v>
      </c>
      <c r="L12" s="67">
        <v>13</v>
      </c>
      <c r="M12" s="15">
        <f t="shared" si="4"/>
        <v>14.3</v>
      </c>
      <c r="N12" s="54"/>
      <c r="O12" s="55">
        <f t="shared" si="5"/>
        <v>0</v>
      </c>
      <c r="P12" s="56" t="str">
        <f t="shared" si="6"/>
        <v xml:space="preserve"> </v>
      </c>
      <c r="R12" s="68"/>
      <c r="S12" s="68"/>
    </row>
    <row r="13" spans="2:19" ht="48.75" customHeight="1">
      <c r="B13" s="69">
        <v>7</v>
      </c>
      <c r="C13" s="37" t="s">
        <v>25</v>
      </c>
      <c r="D13" s="65">
        <v>10</v>
      </c>
      <c r="E13" s="66" t="s">
        <v>20</v>
      </c>
      <c r="F13" s="38" t="s">
        <v>26</v>
      </c>
      <c r="G13" s="120"/>
      <c r="H13" s="120"/>
      <c r="I13" s="120"/>
      <c r="J13" s="15">
        <f t="shared" si="0"/>
        <v>450</v>
      </c>
      <c r="K13" s="15">
        <f t="shared" si="1"/>
        <v>495.00000000000006</v>
      </c>
      <c r="L13" s="67">
        <v>45</v>
      </c>
      <c r="M13" s="15">
        <f t="shared" si="4"/>
        <v>49.50000000000001</v>
      </c>
      <c r="N13" s="54"/>
      <c r="O13" s="55">
        <f t="shared" si="5"/>
        <v>0</v>
      </c>
      <c r="P13" s="56" t="str">
        <f t="shared" si="6"/>
        <v xml:space="preserve"> </v>
      </c>
      <c r="R13" s="68"/>
      <c r="S13" s="68"/>
    </row>
    <row r="14" spans="2:19" ht="82.8">
      <c r="B14" s="69">
        <v>8</v>
      </c>
      <c r="C14" s="37" t="s">
        <v>27</v>
      </c>
      <c r="D14" s="65">
        <v>40</v>
      </c>
      <c r="E14" s="66" t="s">
        <v>15</v>
      </c>
      <c r="F14" s="38" t="s">
        <v>28</v>
      </c>
      <c r="G14" s="120"/>
      <c r="H14" s="120"/>
      <c r="I14" s="120"/>
      <c r="J14" s="15">
        <f t="shared" si="0"/>
        <v>3000</v>
      </c>
      <c r="K14" s="15">
        <f t="shared" si="1"/>
        <v>3300</v>
      </c>
      <c r="L14" s="67">
        <v>75</v>
      </c>
      <c r="M14" s="15">
        <f t="shared" si="4"/>
        <v>82.5</v>
      </c>
      <c r="N14" s="54"/>
      <c r="O14" s="55">
        <f t="shared" si="5"/>
        <v>0</v>
      </c>
      <c r="P14" s="56" t="str">
        <f t="shared" si="6"/>
        <v xml:space="preserve"> </v>
      </c>
      <c r="R14" s="68"/>
      <c r="S14" s="68"/>
    </row>
    <row r="15" spans="2:19" ht="27.6">
      <c r="B15" s="69">
        <v>9</v>
      </c>
      <c r="C15" s="39" t="s">
        <v>29</v>
      </c>
      <c r="D15" s="65">
        <v>1</v>
      </c>
      <c r="E15" s="66" t="s">
        <v>15</v>
      </c>
      <c r="F15" s="38" t="s">
        <v>30</v>
      </c>
      <c r="G15" s="120"/>
      <c r="H15" s="120"/>
      <c r="I15" s="120"/>
      <c r="J15" s="15">
        <f t="shared" si="0"/>
        <v>60</v>
      </c>
      <c r="K15" s="15">
        <f t="shared" si="1"/>
        <v>66</v>
      </c>
      <c r="L15" s="67">
        <v>60</v>
      </c>
      <c r="M15" s="15">
        <f t="shared" si="4"/>
        <v>66</v>
      </c>
      <c r="N15" s="54"/>
      <c r="O15" s="55">
        <f aca="true" t="shared" si="7" ref="O15:O78">D15*N15</f>
        <v>0</v>
      </c>
      <c r="P15" s="56" t="str">
        <f aca="true" t="shared" si="8" ref="P15:P78">IF(ISNUMBER(N15),IF(N15&gt;M15,"NEVYHOVUJE","VYHOVUJE")," ")</f>
        <v xml:space="preserve"> </v>
      </c>
      <c r="R15" s="68"/>
      <c r="S15" s="68"/>
    </row>
    <row r="16" spans="2:19" ht="27.6">
      <c r="B16" s="69">
        <v>10</v>
      </c>
      <c r="C16" s="39" t="s">
        <v>31</v>
      </c>
      <c r="D16" s="65">
        <v>1</v>
      </c>
      <c r="E16" s="66" t="s">
        <v>15</v>
      </c>
      <c r="F16" s="38" t="s">
        <v>30</v>
      </c>
      <c r="G16" s="120"/>
      <c r="H16" s="120"/>
      <c r="I16" s="120"/>
      <c r="J16" s="15">
        <f t="shared" si="0"/>
        <v>80</v>
      </c>
      <c r="K16" s="15">
        <f t="shared" si="1"/>
        <v>88</v>
      </c>
      <c r="L16" s="67">
        <v>80</v>
      </c>
      <c r="M16" s="15">
        <f t="shared" si="4"/>
        <v>88</v>
      </c>
      <c r="N16" s="54"/>
      <c r="O16" s="55">
        <f t="shared" si="7"/>
        <v>0</v>
      </c>
      <c r="P16" s="56" t="str">
        <f t="shared" si="8"/>
        <v xml:space="preserve"> </v>
      </c>
      <c r="R16" s="68"/>
      <c r="S16" s="68"/>
    </row>
    <row r="17" spans="2:19" ht="28.8">
      <c r="B17" s="69">
        <v>11</v>
      </c>
      <c r="C17" s="40" t="s">
        <v>32</v>
      </c>
      <c r="D17" s="65">
        <v>10</v>
      </c>
      <c r="E17" s="70" t="s">
        <v>15</v>
      </c>
      <c r="F17" s="41" t="s">
        <v>33</v>
      </c>
      <c r="G17" s="120"/>
      <c r="H17" s="120"/>
      <c r="I17" s="120"/>
      <c r="J17" s="15">
        <f t="shared" si="0"/>
        <v>1700</v>
      </c>
      <c r="K17" s="15">
        <f t="shared" si="1"/>
        <v>1870.0000000000002</v>
      </c>
      <c r="L17" s="67">
        <v>170</v>
      </c>
      <c r="M17" s="15">
        <f t="shared" si="4"/>
        <v>187.00000000000003</v>
      </c>
      <c r="N17" s="54"/>
      <c r="O17" s="55">
        <f t="shared" si="7"/>
        <v>0</v>
      </c>
      <c r="P17" s="56" t="str">
        <f t="shared" si="8"/>
        <v xml:space="preserve"> </v>
      </c>
      <c r="R17" s="68"/>
      <c r="S17" s="68"/>
    </row>
    <row r="18" spans="2:19" ht="15.6">
      <c r="B18" s="69">
        <v>12</v>
      </c>
      <c r="C18" s="39" t="s">
        <v>34</v>
      </c>
      <c r="D18" s="65">
        <v>10</v>
      </c>
      <c r="E18" s="71" t="s">
        <v>15</v>
      </c>
      <c r="F18" s="42" t="s">
        <v>34</v>
      </c>
      <c r="G18" s="120"/>
      <c r="H18" s="120"/>
      <c r="I18" s="120"/>
      <c r="J18" s="15">
        <f t="shared" si="0"/>
        <v>70</v>
      </c>
      <c r="K18" s="15">
        <f t="shared" si="1"/>
        <v>77.00000000000001</v>
      </c>
      <c r="L18" s="67">
        <v>7</v>
      </c>
      <c r="M18" s="15">
        <f t="shared" si="4"/>
        <v>7.700000000000001</v>
      </c>
      <c r="N18" s="54"/>
      <c r="O18" s="55">
        <f t="shared" si="7"/>
        <v>0</v>
      </c>
      <c r="P18" s="56" t="str">
        <f t="shared" si="8"/>
        <v xml:space="preserve"> </v>
      </c>
      <c r="R18" s="68"/>
      <c r="S18" s="68"/>
    </row>
    <row r="19" spans="2:19" ht="27.6">
      <c r="B19" s="69">
        <v>13</v>
      </c>
      <c r="C19" s="37" t="s">
        <v>35</v>
      </c>
      <c r="D19" s="65">
        <v>2</v>
      </c>
      <c r="E19" s="66" t="s">
        <v>36</v>
      </c>
      <c r="F19" s="38" t="s">
        <v>37</v>
      </c>
      <c r="G19" s="120"/>
      <c r="H19" s="120"/>
      <c r="I19" s="120"/>
      <c r="J19" s="15">
        <f t="shared" si="0"/>
        <v>80</v>
      </c>
      <c r="K19" s="15">
        <f t="shared" si="1"/>
        <v>88</v>
      </c>
      <c r="L19" s="67">
        <v>40</v>
      </c>
      <c r="M19" s="15">
        <f t="shared" si="4"/>
        <v>44</v>
      </c>
      <c r="N19" s="54"/>
      <c r="O19" s="55">
        <f t="shared" si="7"/>
        <v>0</v>
      </c>
      <c r="P19" s="56" t="str">
        <f t="shared" si="8"/>
        <v xml:space="preserve"> </v>
      </c>
      <c r="R19" s="68"/>
      <c r="S19" s="68"/>
    </row>
    <row r="20" spans="2:19" ht="15.6">
      <c r="B20" s="69">
        <v>14</v>
      </c>
      <c r="C20" s="37" t="s">
        <v>38</v>
      </c>
      <c r="D20" s="65">
        <v>2</v>
      </c>
      <c r="E20" s="66" t="s">
        <v>15</v>
      </c>
      <c r="F20" s="38" t="s">
        <v>39</v>
      </c>
      <c r="G20" s="120"/>
      <c r="H20" s="120"/>
      <c r="I20" s="120"/>
      <c r="J20" s="15">
        <f t="shared" si="0"/>
        <v>22</v>
      </c>
      <c r="K20" s="15">
        <f t="shared" si="1"/>
        <v>24.200000000000003</v>
      </c>
      <c r="L20" s="67">
        <v>11</v>
      </c>
      <c r="M20" s="15">
        <f t="shared" si="4"/>
        <v>12.100000000000001</v>
      </c>
      <c r="N20" s="54"/>
      <c r="O20" s="55">
        <f t="shared" si="7"/>
        <v>0</v>
      </c>
      <c r="P20" s="56" t="str">
        <f t="shared" si="8"/>
        <v xml:space="preserve"> </v>
      </c>
      <c r="R20" s="68"/>
      <c r="S20" s="68"/>
    </row>
    <row r="21" spans="2:19" ht="15.6">
      <c r="B21" s="69">
        <v>15</v>
      </c>
      <c r="C21" s="37" t="s">
        <v>40</v>
      </c>
      <c r="D21" s="65">
        <v>5</v>
      </c>
      <c r="E21" s="66" t="s">
        <v>15</v>
      </c>
      <c r="F21" s="38" t="s">
        <v>39</v>
      </c>
      <c r="G21" s="120"/>
      <c r="H21" s="120"/>
      <c r="I21" s="120"/>
      <c r="J21" s="15">
        <f t="shared" si="0"/>
        <v>60</v>
      </c>
      <c r="K21" s="15">
        <f t="shared" si="1"/>
        <v>66</v>
      </c>
      <c r="L21" s="67">
        <v>12</v>
      </c>
      <c r="M21" s="15">
        <f t="shared" si="4"/>
        <v>13.200000000000001</v>
      </c>
      <c r="N21" s="54"/>
      <c r="O21" s="55">
        <f t="shared" si="7"/>
        <v>0</v>
      </c>
      <c r="P21" s="56" t="str">
        <f t="shared" si="8"/>
        <v xml:space="preserve"> </v>
      </c>
      <c r="R21" s="68"/>
      <c r="S21" s="68"/>
    </row>
    <row r="22" spans="2:19" ht="39.75" customHeight="1" thickBot="1">
      <c r="B22" s="72">
        <v>16</v>
      </c>
      <c r="C22" s="43" t="s">
        <v>41</v>
      </c>
      <c r="D22" s="73">
        <v>5</v>
      </c>
      <c r="E22" s="74" t="s">
        <v>20</v>
      </c>
      <c r="F22" s="44" t="s">
        <v>42</v>
      </c>
      <c r="G22" s="121"/>
      <c r="H22" s="121"/>
      <c r="I22" s="121"/>
      <c r="J22" s="16">
        <f t="shared" si="0"/>
        <v>45</v>
      </c>
      <c r="K22" s="16">
        <f t="shared" si="1"/>
        <v>49.5</v>
      </c>
      <c r="L22" s="16">
        <v>9</v>
      </c>
      <c r="M22" s="45">
        <f t="shared" si="4"/>
        <v>9.9</v>
      </c>
      <c r="N22" s="57"/>
      <c r="O22" s="58">
        <f t="shared" si="7"/>
        <v>0</v>
      </c>
      <c r="P22" s="59" t="str">
        <f t="shared" si="8"/>
        <v xml:space="preserve"> </v>
      </c>
      <c r="R22" s="68"/>
      <c r="S22" s="68"/>
    </row>
    <row r="23" spans="1:19" ht="16.2" thickTop="1">
      <c r="A23" s="75"/>
      <c r="B23" s="76">
        <v>17</v>
      </c>
      <c r="C23" s="37" t="s">
        <v>45</v>
      </c>
      <c r="D23" s="65">
        <v>2</v>
      </c>
      <c r="E23" s="66" t="s">
        <v>20</v>
      </c>
      <c r="F23" s="38" t="s">
        <v>46</v>
      </c>
      <c r="G23" s="119" t="s">
        <v>169</v>
      </c>
      <c r="H23" s="119" t="s">
        <v>88</v>
      </c>
      <c r="I23" s="122" t="s">
        <v>89</v>
      </c>
      <c r="J23" s="17">
        <f t="shared" si="0"/>
        <v>52</v>
      </c>
      <c r="K23" s="17">
        <f t="shared" si="1"/>
        <v>57.2</v>
      </c>
      <c r="L23" s="77">
        <v>26</v>
      </c>
      <c r="M23" s="14">
        <f t="shared" si="4"/>
        <v>28.6</v>
      </c>
      <c r="N23" s="51"/>
      <c r="O23" s="52">
        <f t="shared" si="7"/>
        <v>0</v>
      </c>
      <c r="P23" s="53" t="str">
        <f t="shared" si="8"/>
        <v xml:space="preserve"> </v>
      </c>
      <c r="R23" s="68"/>
      <c r="S23" s="68"/>
    </row>
    <row r="24" spans="2:19" ht="15.6">
      <c r="B24" s="69">
        <v>18</v>
      </c>
      <c r="C24" s="37" t="s">
        <v>47</v>
      </c>
      <c r="D24" s="65">
        <v>2</v>
      </c>
      <c r="E24" s="66" t="s">
        <v>20</v>
      </c>
      <c r="F24" s="38" t="s">
        <v>48</v>
      </c>
      <c r="G24" s="120"/>
      <c r="H24" s="120"/>
      <c r="I24" s="123"/>
      <c r="J24" s="15">
        <f t="shared" si="0"/>
        <v>80</v>
      </c>
      <c r="K24" s="15">
        <f t="shared" si="1"/>
        <v>88</v>
      </c>
      <c r="L24" s="77">
        <v>40</v>
      </c>
      <c r="M24" s="15">
        <f t="shared" si="4"/>
        <v>44</v>
      </c>
      <c r="N24" s="54"/>
      <c r="O24" s="55">
        <f t="shared" si="7"/>
        <v>0</v>
      </c>
      <c r="P24" s="56" t="str">
        <f t="shared" si="8"/>
        <v xml:space="preserve"> </v>
      </c>
      <c r="R24" s="68"/>
      <c r="S24" s="68"/>
    </row>
    <row r="25" spans="2:19" ht="15.6">
      <c r="B25" s="69">
        <v>19</v>
      </c>
      <c r="C25" s="37" t="s">
        <v>49</v>
      </c>
      <c r="D25" s="65">
        <v>3</v>
      </c>
      <c r="E25" s="66" t="s">
        <v>20</v>
      </c>
      <c r="F25" s="38" t="s">
        <v>50</v>
      </c>
      <c r="G25" s="120"/>
      <c r="H25" s="120"/>
      <c r="I25" s="123"/>
      <c r="J25" s="15">
        <f t="shared" si="0"/>
        <v>75</v>
      </c>
      <c r="K25" s="15">
        <f t="shared" si="1"/>
        <v>82.50000000000001</v>
      </c>
      <c r="L25" s="77">
        <v>25</v>
      </c>
      <c r="M25" s="15">
        <f t="shared" si="4"/>
        <v>27.500000000000004</v>
      </c>
      <c r="N25" s="54"/>
      <c r="O25" s="55">
        <f t="shared" si="7"/>
        <v>0</v>
      </c>
      <c r="P25" s="56" t="str">
        <f t="shared" si="8"/>
        <v xml:space="preserve"> </v>
      </c>
      <c r="R25" s="68"/>
      <c r="S25" s="68"/>
    </row>
    <row r="26" spans="2:19" ht="55.2">
      <c r="B26" s="69">
        <v>20</v>
      </c>
      <c r="C26" s="37" t="s">
        <v>51</v>
      </c>
      <c r="D26" s="65">
        <v>3</v>
      </c>
      <c r="E26" s="66" t="s">
        <v>20</v>
      </c>
      <c r="F26" s="38" t="s">
        <v>52</v>
      </c>
      <c r="G26" s="120"/>
      <c r="H26" s="120"/>
      <c r="I26" s="123"/>
      <c r="J26" s="15">
        <f t="shared" si="0"/>
        <v>90</v>
      </c>
      <c r="K26" s="15">
        <f t="shared" si="1"/>
        <v>99</v>
      </c>
      <c r="L26" s="77">
        <v>30</v>
      </c>
      <c r="M26" s="15">
        <f t="shared" si="4"/>
        <v>33</v>
      </c>
      <c r="N26" s="54"/>
      <c r="O26" s="55">
        <f t="shared" si="7"/>
        <v>0</v>
      </c>
      <c r="P26" s="56" t="str">
        <f t="shared" si="8"/>
        <v xml:space="preserve"> </v>
      </c>
      <c r="R26" s="68"/>
      <c r="S26" s="68"/>
    </row>
    <row r="27" spans="2:19" ht="59.25" customHeight="1">
      <c r="B27" s="69">
        <v>21</v>
      </c>
      <c r="C27" s="37" t="s">
        <v>53</v>
      </c>
      <c r="D27" s="65">
        <v>5</v>
      </c>
      <c r="E27" s="66" t="s">
        <v>20</v>
      </c>
      <c r="F27" s="38" t="s">
        <v>52</v>
      </c>
      <c r="G27" s="120"/>
      <c r="H27" s="120"/>
      <c r="I27" s="123"/>
      <c r="J27" s="15">
        <f t="shared" si="0"/>
        <v>150</v>
      </c>
      <c r="K27" s="15">
        <f t="shared" si="1"/>
        <v>165</v>
      </c>
      <c r="L27" s="77">
        <v>30</v>
      </c>
      <c r="M27" s="15">
        <f t="shared" si="4"/>
        <v>33</v>
      </c>
      <c r="N27" s="54"/>
      <c r="O27" s="55">
        <f t="shared" si="7"/>
        <v>0</v>
      </c>
      <c r="P27" s="56" t="str">
        <f t="shared" si="8"/>
        <v xml:space="preserve"> </v>
      </c>
      <c r="R27" s="68"/>
      <c r="S27" s="68"/>
    </row>
    <row r="28" spans="2:19" ht="59.25" customHeight="1">
      <c r="B28" s="69">
        <v>22</v>
      </c>
      <c r="C28" s="37" t="s">
        <v>54</v>
      </c>
      <c r="D28" s="65">
        <v>3</v>
      </c>
      <c r="E28" s="66" t="s">
        <v>20</v>
      </c>
      <c r="F28" s="38" t="s">
        <v>52</v>
      </c>
      <c r="G28" s="120"/>
      <c r="H28" s="120"/>
      <c r="I28" s="123"/>
      <c r="J28" s="15">
        <f t="shared" si="0"/>
        <v>90</v>
      </c>
      <c r="K28" s="15">
        <f t="shared" si="1"/>
        <v>99</v>
      </c>
      <c r="L28" s="77">
        <v>30</v>
      </c>
      <c r="M28" s="15">
        <f t="shared" si="4"/>
        <v>33</v>
      </c>
      <c r="N28" s="54"/>
      <c r="O28" s="55">
        <f t="shared" si="7"/>
        <v>0</v>
      </c>
      <c r="P28" s="56" t="str">
        <f t="shared" si="8"/>
        <v xml:space="preserve"> </v>
      </c>
      <c r="R28" s="68"/>
      <c r="S28" s="68"/>
    </row>
    <row r="29" spans="2:19" ht="59.25" customHeight="1">
      <c r="B29" s="69">
        <v>23</v>
      </c>
      <c r="C29" s="37" t="s">
        <v>55</v>
      </c>
      <c r="D29" s="65">
        <v>3</v>
      </c>
      <c r="E29" s="66" t="s">
        <v>20</v>
      </c>
      <c r="F29" s="38" t="s">
        <v>52</v>
      </c>
      <c r="G29" s="120"/>
      <c r="H29" s="120"/>
      <c r="I29" s="123"/>
      <c r="J29" s="15">
        <f t="shared" si="0"/>
        <v>90</v>
      </c>
      <c r="K29" s="15">
        <f t="shared" si="1"/>
        <v>99</v>
      </c>
      <c r="L29" s="77">
        <v>30</v>
      </c>
      <c r="M29" s="15">
        <f t="shared" si="4"/>
        <v>33</v>
      </c>
      <c r="N29" s="54"/>
      <c r="O29" s="55">
        <f t="shared" si="7"/>
        <v>0</v>
      </c>
      <c r="P29" s="56" t="str">
        <f t="shared" si="8"/>
        <v xml:space="preserve"> </v>
      </c>
      <c r="R29" s="68"/>
      <c r="S29" s="68"/>
    </row>
    <row r="30" spans="2:19" ht="93" customHeight="1">
      <c r="B30" s="69">
        <v>24</v>
      </c>
      <c r="C30" s="37" t="s">
        <v>27</v>
      </c>
      <c r="D30" s="65">
        <v>20</v>
      </c>
      <c r="E30" s="66" t="s">
        <v>15</v>
      </c>
      <c r="F30" s="38" t="s">
        <v>28</v>
      </c>
      <c r="G30" s="120"/>
      <c r="H30" s="120"/>
      <c r="I30" s="123"/>
      <c r="J30" s="15">
        <f t="shared" si="0"/>
        <v>1500</v>
      </c>
      <c r="K30" s="15">
        <f t="shared" si="1"/>
        <v>1650</v>
      </c>
      <c r="L30" s="67">
        <v>75</v>
      </c>
      <c r="M30" s="15">
        <f t="shared" si="4"/>
        <v>82.5</v>
      </c>
      <c r="N30" s="54"/>
      <c r="O30" s="55">
        <f t="shared" si="7"/>
        <v>0</v>
      </c>
      <c r="P30" s="56" t="str">
        <f t="shared" si="8"/>
        <v xml:space="preserve"> </v>
      </c>
      <c r="R30" s="68"/>
      <c r="S30" s="68"/>
    </row>
    <row r="31" spans="2:19" ht="15.6">
      <c r="B31" s="69">
        <v>25</v>
      </c>
      <c r="C31" s="37" t="s">
        <v>56</v>
      </c>
      <c r="D31" s="65">
        <v>3</v>
      </c>
      <c r="E31" s="66" t="s">
        <v>20</v>
      </c>
      <c r="F31" s="38" t="s">
        <v>57</v>
      </c>
      <c r="G31" s="120"/>
      <c r="H31" s="120"/>
      <c r="I31" s="123"/>
      <c r="J31" s="15">
        <f t="shared" si="0"/>
        <v>30</v>
      </c>
      <c r="K31" s="15">
        <f t="shared" si="1"/>
        <v>33</v>
      </c>
      <c r="L31" s="67">
        <v>10</v>
      </c>
      <c r="M31" s="15">
        <f t="shared" si="4"/>
        <v>11</v>
      </c>
      <c r="N31" s="54"/>
      <c r="O31" s="55">
        <f t="shared" si="7"/>
        <v>0</v>
      </c>
      <c r="P31" s="56" t="str">
        <f t="shared" si="8"/>
        <v xml:space="preserve"> </v>
      </c>
      <c r="R31" s="68"/>
      <c r="S31" s="68"/>
    </row>
    <row r="32" spans="2:19" ht="15.6">
      <c r="B32" s="69">
        <v>26</v>
      </c>
      <c r="C32" s="37" t="s">
        <v>58</v>
      </c>
      <c r="D32" s="65">
        <v>3</v>
      </c>
      <c r="E32" s="66" t="s">
        <v>20</v>
      </c>
      <c r="F32" s="38" t="s">
        <v>57</v>
      </c>
      <c r="G32" s="120"/>
      <c r="H32" s="120"/>
      <c r="I32" s="123"/>
      <c r="J32" s="15">
        <f t="shared" si="0"/>
        <v>33</v>
      </c>
      <c r="K32" s="15">
        <f t="shared" si="1"/>
        <v>36.300000000000004</v>
      </c>
      <c r="L32" s="67">
        <v>11</v>
      </c>
      <c r="M32" s="15">
        <f t="shared" si="4"/>
        <v>12.100000000000001</v>
      </c>
      <c r="N32" s="54"/>
      <c r="O32" s="55">
        <f t="shared" si="7"/>
        <v>0</v>
      </c>
      <c r="P32" s="56" t="str">
        <f t="shared" si="8"/>
        <v xml:space="preserve"> </v>
      </c>
      <c r="R32" s="68"/>
      <c r="S32" s="68"/>
    </row>
    <row r="33" spans="2:19" ht="36.75" customHeight="1">
      <c r="B33" s="69">
        <v>27</v>
      </c>
      <c r="C33" s="37" t="s">
        <v>59</v>
      </c>
      <c r="D33" s="65">
        <v>3</v>
      </c>
      <c r="E33" s="66" t="s">
        <v>20</v>
      </c>
      <c r="F33" s="38" t="s">
        <v>60</v>
      </c>
      <c r="G33" s="120"/>
      <c r="H33" s="120"/>
      <c r="I33" s="123"/>
      <c r="J33" s="15">
        <f t="shared" si="0"/>
        <v>48</v>
      </c>
      <c r="K33" s="15">
        <f t="shared" si="1"/>
        <v>52.800000000000004</v>
      </c>
      <c r="L33" s="67">
        <v>16</v>
      </c>
      <c r="M33" s="15">
        <f t="shared" si="4"/>
        <v>17.6</v>
      </c>
      <c r="N33" s="54"/>
      <c r="O33" s="55">
        <f t="shared" si="7"/>
        <v>0</v>
      </c>
      <c r="P33" s="56" t="str">
        <f t="shared" si="8"/>
        <v xml:space="preserve"> </v>
      </c>
      <c r="R33" s="68"/>
      <c r="S33" s="68"/>
    </row>
    <row r="34" spans="2:19" ht="41.25" customHeight="1">
      <c r="B34" s="69">
        <v>28</v>
      </c>
      <c r="C34" s="37" t="s">
        <v>61</v>
      </c>
      <c r="D34" s="65">
        <v>3</v>
      </c>
      <c r="E34" s="66" t="s">
        <v>20</v>
      </c>
      <c r="F34" s="38" t="s">
        <v>62</v>
      </c>
      <c r="G34" s="120"/>
      <c r="H34" s="120"/>
      <c r="I34" s="123"/>
      <c r="J34" s="15">
        <f t="shared" si="0"/>
        <v>54</v>
      </c>
      <c r="K34" s="15">
        <f t="shared" si="1"/>
        <v>59.400000000000006</v>
      </c>
      <c r="L34" s="67">
        <v>18</v>
      </c>
      <c r="M34" s="15">
        <f t="shared" si="4"/>
        <v>19.8</v>
      </c>
      <c r="N34" s="54"/>
      <c r="O34" s="55">
        <f t="shared" si="7"/>
        <v>0</v>
      </c>
      <c r="P34" s="56" t="str">
        <f t="shared" si="8"/>
        <v xml:space="preserve"> </v>
      </c>
      <c r="R34" s="68"/>
      <c r="S34" s="68"/>
    </row>
    <row r="35" spans="2:19" ht="36" customHeight="1">
      <c r="B35" s="69">
        <v>29</v>
      </c>
      <c r="C35" s="37" t="s">
        <v>63</v>
      </c>
      <c r="D35" s="65">
        <v>3</v>
      </c>
      <c r="E35" s="66" t="s">
        <v>20</v>
      </c>
      <c r="F35" s="38" t="s">
        <v>62</v>
      </c>
      <c r="G35" s="120"/>
      <c r="H35" s="120"/>
      <c r="I35" s="123"/>
      <c r="J35" s="15">
        <f t="shared" si="0"/>
        <v>60</v>
      </c>
      <c r="K35" s="15">
        <f t="shared" si="1"/>
        <v>66</v>
      </c>
      <c r="L35" s="67">
        <v>20</v>
      </c>
      <c r="M35" s="15">
        <f t="shared" si="4"/>
        <v>22</v>
      </c>
      <c r="N35" s="54"/>
      <c r="O35" s="55">
        <f t="shared" si="7"/>
        <v>0</v>
      </c>
      <c r="P35" s="56" t="str">
        <f t="shared" si="8"/>
        <v xml:space="preserve"> </v>
      </c>
      <c r="R35" s="68"/>
      <c r="S35" s="68"/>
    </row>
    <row r="36" spans="2:19" ht="28.2" thickBot="1">
      <c r="B36" s="69">
        <v>30</v>
      </c>
      <c r="C36" s="78" t="s">
        <v>64</v>
      </c>
      <c r="D36" s="79">
        <v>2</v>
      </c>
      <c r="E36" s="80" t="s">
        <v>20</v>
      </c>
      <c r="F36" s="46" t="s">
        <v>172</v>
      </c>
      <c r="G36" s="120"/>
      <c r="H36" s="120"/>
      <c r="I36" s="123"/>
      <c r="J36" s="15">
        <f t="shared" si="0"/>
        <v>26</v>
      </c>
      <c r="K36" s="15">
        <f t="shared" si="1"/>
        <v>28.6</v>
      </c>
      <c r="L36" s="17">
        <v>13</v>
      </c>
      <c r="M36" s="15">
        <f t="shared" si="4"/>
        <v>14.3</v>
      </c>
      <c r="N36" s="54"/>
      <c r="O36" s="55">
        <f t="shared" si="7"/>
        <v>0</v>
      </c>
      <c r="P36" s="56" t="str">
        <f t="shared" si="8"/>
        <v xml:space="preserve"> </v>
      </c>
      <c r="R36" s="68"/>
      <c r="S36" s="68"/>
    </row>
    <row r="37" spans="2:19" ht="28.2" thickBot="1">
      <c r="B37" s="69">
        <v>31</v>
      </c>
      <c r="C37" s="81" t="s">
        <v>65</v>
      </c>
      <c r="D37" s="82">
        <v>2</v>
      </c>
      <c r="E37" s="83" t="s">
        <v>20</v>
      </c>
      <c r="F37" s="46" t="s">
        <v>173</v>
      </c>
      <c r="G37" s="120"/>
      <c r="H37" s="120"/>
      <c r="I37" s="123"/>
      <c r="J37" s="15">
        <f t="shared" si="0"/>
        <v>42</v>
      </c>
      <c r="K37" s="15">
        <f t="shared" si="1"/>
        <v>46.2</v>
      </c>
      <c r="L37" s="15">
        <v>21</v>
      </c>
      <c r="M37" s="15">
        <f t="shared" si="4"/>
        <v>23.1</v>
      </c>
      <c r="N37" s="54"/>
      <c r="O37" s="55">
        <f t="shared" si="7"/>
        <v>0</v>
      </c>
      <c r="P37" s="56" t="str">
        <f t="shared" si="8"/>
        <v xml:space="preserve"> </v>
      </c>
      <c r="R37" s="68"/>
      <c r="S37" s="68"/>
    </row>
    <row r="38" spans="2:19" ht="15.6">
      <c r="B38" s="69">
        <v>32</v>
      </c>
      <c r="C38" s="37" t="s">
        <v>66</v>
      </c>
      <c r="D38" s="65">
        <v>1</v>
      </c>
      <c r="E38" s="66" t="s">
        <v>20</v>
      </c>
      <c r="F38" s="38" t="s">
        <v>67</v>
      </c>
      <c r="G38" s="120"/>
      <c r="H38" s="120"/>
      <c r="I38" s="123"/>
      <c r="J38" s="15">
        <f t="shared" si="0"/>
        <v>24</v>
      </c>
      <c r="K38" s="15">
        <f t="shared" si="1"/>
        <v>26.400000000000002</v>
      </c>
      <c r="L38" s="67">
        <v>24</v>
      </c>
      <c r="M38" s="15">
        <f t="shared" si="4"/>
        <v>26.400000000000002</v>
      </c>
      <c r="N38" s="54"/>
      <c r="O38" s="55">
        <f t="shared" si="7"/>
        <v>0</v>
      </c>
      <c r="P38" s="56" t="str">
        <f t="shared" si="8"/>
        <v xml:space="preserve"> </v>
      </c>
      <c r="R38" s="68"/>
      <c r="S38" s="68"/>
    </row>
    <row r="39" spans="2:19" ht="15.6">
      <c r="B39" s="69">
        <v>33</v>
      </c>
      <c r="C39" s="37" t="s">
        <v>68</v>
      </c>
      <c r="D39" s="65">
        <v>1</v>
      </c>
      <c r="E39" s="66" t="s">
        <v>20</v>
      </c>
      <c r="F39" s="38" t="s">
        <v>69</v>
      </c>
      <c r="G39" s="120"/>
      <c r="H39" s="120"/>
      <c r="I39" s="123"/>
      <c r="J39" s="15">
        <f aca="true" t="shared" si="9" ref="J39:J70">D39*L39</f>
        <v>28</v>
      </c>
      <c r="K39" s="15">
        <f aca="true" t="shared" si="10" ref="K39:K70">D39*M39</f>
        <v>30.800000000000004</v>
      </c>
      <c r="L39" s="67">
        <v>28</v>
      </c>
      <c r="M39" s="15">
        <f t="shared" si="4"/>
        <v>30.800000000000004</v>
      </c>
      <c r="N39" s="54"/>
      <c r="O39" s="55">
        <f t="shared" si="7"/>
        <v>0</v>
      </c>
      <c r="P39" s="56" t="str">
        <f t="shared" si="8"/>
        <v xml:space="preserve"> </v>
      </c>
      <c r="R39" s="68"/>
      <c r="S39" s="68"/>
    </row>
    <row r="40" spans="2:19" ht="53.25" customHeight="1">
      <c r="B40" s="69">
        <v>34</v>
      </c>
      <c r="C40" s="37" t="s">
        <v>70</v>
      </c>
      <c r="D40" s="65">
        <v>10</v>
      </c>
      <c r="E40" s="66" t="s">
        <v>20</v>
      </c>
      <c r="F40" s="38" t="s">
        <v>71</v>
      </c>
      <c r="G40" s="120"/>
      <c r="H40" s="120"/>
      <c r="I40" s="123"/>
      <c r="J40" s="15">
        <f t="shared" si="9"/>
        <v>90</v>
      </c>
      <c r="K40" s="15">
        <f t="shared" si="10"/>
        <v>99</v>
      </c>
      <c r="L40" s="67">
        <v>9</v>
      </c>
      <c r="M40" s="15">
        <f t="shared" si="4"/>
        <v>9.9</v>
      </c>
      <c r="N40" s="54"/>
      <c r="O40" s="55">
        <f t="shared" si="7"/>
        <v>0</v>
      </c>
      <c r="P40" s="56" t="str">
        <f t="shared" si="8"/>
        <v xml:space="preserve"> </v>
      </c>
      <c r="R40" s="68"/>
      <c r="S40" s="68"/>
    </row>
    <row r="41" spans="2:19" ht="57" customHeight="1">
      <c r="B41" s="69">
        <v>35</v>
      </c>
      <c r="C41" s="37" t="s">
        <v>72</v>
      </c>
      <c r="D41" s="65">
        <v>2</v>
      </c>
      <c r="E41" s="66" t="s">
        <v>20</v>
      </c>
      <c r="F41" s="38" t="s">
        <v>73</v>
      </c>
      <c r="G41" s="120"/>
      <c r="H41" s="120"/>
      <c r="I41" s="123"/>
      <c r="J41" s="15">
        <f t="shared" si="9"/>
        <v>16</v>
      </c>
      <c r="K41" s="15">
        <f t="shared" si="10"/>
        <v>17.6</v>
      </c>
      <c r="L41" s="67">
        <v>8</v>
      </c>
      <c r="M41" s="15">
        <f t="shared" si="4"/>
        <v>8.8</v>
      </c>
      <c r="N41" s="54"/>
      <c r="O41" s="55">
        <f t="shared" si="7"/>
        <v>0</v>
      </c>
      <c r="P41" s="56" t="str">
        <f t="shared" si="8"/>
        <v xml:space="preserve"> </v>
      </c>
      <c r="R41" s="68"/>
      <c r="S41" s="68"/>
    </row>
    <row r="42" spans="2:19" ht="33.75" customHeight="1">
      <c r="B42" s="69">
        <v>36</v>
      </c>
      <c r="C42" s="37" t="s">
        <v>74</v>
      </c>
      <c r="D42" s="65">
        <v>2</v>
      </c>
      <c r="E42" s="66" t="s">
        <v>20</v>
      </c>
      <c r="F42" s="38" t="s">
        <v>37</v>
      </c>
      <c r="G42" s="120"/>
      <c r="H42" s="120"/>
      <c r="I42" s="123"/>
      <c r="J42" s="15">
        <f t="shared" si="9"/>
        <v>18</v>
      </c>
      <c r="K42" s="15">
        <f t="shared" si="10"/>
        <v>19.8</v>
      </c>
      <c r="L42" s="67">
        <v>9</v>
      </c>
      <c r="M42" s="15">
        <f t="shared" si="4"/>
        <v>9.9</v>
      </c>
      <c r="N42" s="54"/>
      <c r="O42" s="55">
        <f t="shared" si="7"/>
        <v>0</v>
      </c>
      <c r="P42" s="56" t="str">
        <f t="shared" si="8"/>
        <v xml:space="preserve"> </v>
      </c>
      <c r="R42" s="68"/>
      <c r="S42" s="68"/>
    </row>
    <row r="43" spans="2:19" ht="41.4">
      <c r="B43" s="69">
        <v>37</v>
      </c>
      <c r="C43" s="37" t="s">
        <v>75</v>
      </c>
      <c r="D43" s="65">
        <v>1</v>
      </c>
      <c r="E43" s="66" t="s">
        <v>36</v>
      </c>
      <c r="F43" s="38" t="s">
        <v>76</v>
      </c>
      <c r="G43" s="120"/>
      <c r="H43" s="120"/>
      <c r="I43" s="123"/>
      <c r="J43" s="15">
        <f t="shared" si="9"/>
        <v>46</v>
      </c>
      <c r="K43" s="15">
        <f t="shared" si="10"/>
        <v>50.6</v>
      </c>
      <c r="L43" s="67">
        <v>46</v>
      </c>
      <c r="M43" s="15">
        <f t="shared" si="4"/>
        <v>50.6</v>
      </c>
      <c r="N43" s="54"/>
      <c r="O43" s="55">
        <f t="shared" si="7"/>
        <v>0</v>
      </c>
      <c r="P43" s="56" t="str">
        <f t="shared" si="8"/>
        <v xml:space="preserve"> </v>
      </c>
      <c r="R43" s="68"/>
      <c r="S43" s="68"/>
    </row>
    <row r="44" spans="2:19" ht="61.5" customHeight="1">
      <c r="B44" s="69">
        <v>38</v>
      </c>
      <c r="C44" s="37" t="s">
        <v>77</v>
      </c>
      <c r="D44" s="65">
        <v>1</v>
      </c>
      <c r="E44" s="66" t="s">
        <v>20</v>
      </c>
      <c r="F44" s="38" t="s">
        <v>78</v>
      </c>
      <c r="G44" s="120"/>
      <c r="H44" s="120"/>
      <c r="I44" s="123"/>
      <c r="J44" s="15">
        <f t="shared" si="9"/>
        <v>900</v>
      </c>
      <c r="K44" s="15">
        <f t="shared" si="10"/>
        <v>990.0000000000001</v>
      </c>
      <c r="L44" s="67">
        <v>900</v>
      </c>
      <c r="M44" s="15">
        <f t="shared" si="4"/>
        <v>990.0000000000001</v>
      </c>
      <c r="N44" s="54"/>
      <c r="O44" s="55">
        <f t="shared" si="7"/>
        <v>0</v>
      </c>
      <c r="P44" s="56" t="str">
        <f t="shared" si="8"/>
        <v xml:space="preserve"> </v>
      </c>
      <c r="R44" s="68"/>
      <c r="S44" s="68"/>
    </row>
    <row r="45" spans="2:19" ht="27.6">
      <c r="B45" s="69">
        <v>39</v>
      </c>
      <c r="C45" s="37" t="s">
        <v>79</v>
      </c>
      <c r="D45" s="65">
        <v>1</v>
      </c>
      <c r="E45" s="66" t="s">
        <v>15</v>
      </c>
      <c r="F45" s="38" t="s">
        <v>80</v>
      </c>
      <c r="G45" s="120"/>
      <c r="H45" s="120"/>
      <c r="I45" s="123"/>
      <c r="J45" s="15">
        <f t="shared" si="9"/>
        <v>26</v>
      </c>
      <c r="K45" s="15">
        <f t="shared" si="10"/>
        <v>28.6</v>
      </c>
      <c r="L45" s="67">
        <v>26</v>
      </c>
      <c r="M45" s="15">
        <f t="shared" si="4"/>
        <v>28.6</v>
      </c>
      <c r="N45" s="54"/>
      <c r="O45" s="55">
        <f t="shared" si="7"/>
        <v>0</v>
      </c>
      <c r="P45" s="56" t="str">
        <f t="shared" si="8"/>
        <v xml:space="preserve"> </v>
      </c>
      <c r="R45" s="68"/>
      <c r="S45" s="68"/>
    </row>
    <row r="46" spans="2:19" ht="15.6">
      <c r="B46" s="69">
        <v>40</v>
      </c>
      <c r="C46" s="37" t="s">
        <v>81</v>
      </c>
      <c r="D46" s="65">
        <v>2</v>
      </c>
      <c r="E46" s="66" t="s">
        <v>15</v>
      </c>
      <c r="F46" s="38" t="s">
        <v>82</v>
      </c>
      <c r="G46" s="120"/>
      <c r="H46" s="120"/>
      <c r="I46" s="123"/>
      <c r="J46" s="15">
        <f t="shared" si="9"/>
        <v>10</v>
      </c>
      <c r="K46" s="15">
        <f t="shared" si="10"/>
        <v>11</v>
      </c>
      <c r="L46" s="67">
        <v>5</v>
      </c>
      <c r="M46" s="15">
        <f t="shared" si="4"/>
        <v>5.5</v>
      </c>
      <c r="N46" s="54"/>
      <c r="O46" s="55">
        <f t="shared" si="7"/>
        <v>0</v>
      </c>
      <c r="P46" s="56" t="str">
        <f t="shared" si="8"/>
        <v xml:space="preserve"> </v>
      </c>
      <c r="R46" s="68"/>
      <c r="S46" s="68"/>
    </row>
    <row r="47" spans="2:19" ht="15.6">
      <c r="B47" s="69">
        <v>41</v>
      </c>
      <c r="C47" s="37" t="s">
        <v>83</v>
      </c>
      <c r="D47" s="65">
        <v>5</v>
      </c>
      <c r="E47" s="66" t="s">
        <v>15</v>
      </c>
      <c r="F47" s="38" t="s">
        <v>82</v>
      </c>
      <c r="G47" s="120"/>
      <c r="H47" s="120"/>
      <c r="I47" s="123"/>
      <c r="J47" s="15">
        <f t="shared" si="9"/>
        <v>70</v>
      </c>
      <c r="K47" s="15">
        <f t="shared" si="10"/>
        <v>77.00000000000001</v>
      </c>
      <c r="L47" s="67">
        <v>14</v>
      </c>
      <c r="M47" s="15">
        <f t="shared" si="4"/>
        <v>15.400000000000002</v>
      </c>
      <c r="N47" s="54"/>
      <c r="O47" s="55">
        <f t="shared" si="7"/>
        <v>0</v>
      </c>
      <c r="P47" s="56" t="str">
        <f t="shared" si="8"/>
        <v xml:space="preserve"> </v>
      </c>
      <c r="R47" s="68"/>
      <c r="S47" s="68"/>
    </row>
    <row r="48" spans="2:19" ht="15.6">
      <c r="B48" s="69">
        <v>42</v>
      </c>
      <c r="C48" s="37" t="s">
        <v>84</v>
      </c>
      <c r="D48" s="65">
        <v>4</v>
      </c>
      <c r="E48" s="66" t="s">
        <v>15</v>
      </c>
      <c r="F48" s="38" t="s">
        <v>82</v>
      </c>
      <c r="G48" s="120"/>
      <c r="H48" s="120"/>
      <c r="I48" s="123"/>
      <c r="J48" s="15">
        <f t="shared" si="9"/>
        <v>112</v>
      </c>
      <c r="K48" s="15">
        <f t="shared" si="10"/>
        <v>123.20000000000002</v>
      </c>
      <c r="L48" s="67">
        <v>28</v>
      </c>
      <c r="M48" s="15">
        <f t="shared" si="4"/>
        <v>30.800000000000004</v>
      </c>
      <c r="N48" s="54"/>
      <c r="O48" s="55">
        <f t="shared" si="7"/>
        <v>0</v>
      </c>
      <c r="P48" s="56" t="str">
        <f t="shared" si="8"/>
        <v xml:space="preserve"> </v>
      </c>
      <c r="R48" s="68"/>
      <c r="S48" s="68"/>
    </row>
    <row r="49" spans="2:19" ht="15.6">
      <c r="B49" s="69">
        <v>43</v>
      </c>
      <c r="C49" s="37" t="s">
        <v>85</v>
      </c>
      <c r="D49" s="65">
        <v>2</v>
      </c>
      <c r="E49" s="66" t="s">
        <v>15</v>
      </c>
      <c r="F49" s="38" t="s">
        <v>82</v>
      </c>
      <c r="G49" s="120"/>
      <c r="H49" s="120"/>
      <c r="I49" s="123"/>
      <c r="J49" s="15">
        <f t="shared" si="9"/>
        <v>120</v>
      </c>
      <c r="K49" s="15">
        <f t="shared" si="10"/>
        <v>132</v>
      </c>
      <c r="L49" s="67">
        <v>60</v>
      </c>
      <c r="M49" s="15">
        <f t="shared" si="4"/>
        <v>66</v>
      </c>
      <c r="N49" s="54"/>
      <c r="O49" s="55">
        <f t="shared" si="7"/>
        <v>0</v>
      </c>
      <c r="P49" s="56" t="str">
        <f t="shared" si="8"/>
        <v xml:space="preserve"> </v>
      </c>
      <c r="R49" s="68"/>
      <c r="S49" s="68"/>
    </row>
    <row r="50" spans="2:19" ht="15.6">
      <c r="B50" s="69">
        <v>44</v>
      </c>
      <c r="C50" s="37" t="s">
        <v>86</v>
      </c>
      <c r="D50" s="65">
        <v>2</v>
      </c>
      <c r="E50" s="66" t="s">
        <v>15</v>
      </c>
      <c r="F50" s="38" t="s">
        <v>82</v>
      </c>
      <c r="G50" s="120"/>
      <c r="H50" s="120"/>
      <c r="I50" s="123"/>
      <c r="J50" s="15">
        <f t="shared" si="9"/>
        <v>360</v>
      </c>
      <c r="K50" s="15">
        <f t="shared" si="10"/>
        <v>396.00000000000006</v>
      </c>
      <c r="L50" s="67">
        <v>180</v>
      </c>
      <c r="M50" s="15">
        <f t="shared" si="4"/>
        <v>198.00000000000003</v>
      </c>
      <c r="N50" s="54"/>
      <c r="O50" s="55">
        <f t="shared" si="7"/>
        <v>0</v>
      </c>
      <c r="P50" s="56" t="str">
        <f t="shared" si="8"/>
        <v xml:space="preserve"> </v>
      </c>
      <c r="R50" s="68"/>
      <c r="S50" s="68"/>
    </row>
    <row r="51" spans="2:19" ht="16.2" thickBot="1">
      <c r="B51" s="72">
        <v>45</v>
      </c>
      <c r="C51" s="43" t="s">
        <v>87</v>
      </c>
      <c r="D51" s="73">
        <v>2</v>
      </c>
      <c r="E51" s="74" t="s">
        <v>15</v>
      </c>
      <c r="F51" s="44" t="s">
        <v>82</v>
      </c>
      <c r="G51" s="121"/>
      <c r="H51" s="121"/>
      <c r="I51" s="124"/>
      <c r="J51" s="16">
        <f t="shared" si="9"/>
        <v>232</v>
      </c>
      <c r="K51" s="16">
        <f t="shared" si="10"/>
        <v>255.20000000000002</v>
      </c>
      <c r="L51" s="84">
        <v>116</v>
      </c>
      <c r="M51" s="45">
        <f t="shared" si="4"/>
        <v>127.60000000000001</v>
      </c>
      <c r="N51" s="57"/>
      <c r="O51" s="58">
        <f t="shared" si="7"/>
        <v>0</v>
      </c>
      <c r="P51" s="59" t="str">
        <f t="shared" si="8"/>
        <v xml:space="preserve"> </v>
      </c>
      <c r="R51" s="68"/>
      <c r="S51" s="68"/>
    </row>
    <row r="52" spans="1:19" ht="83.4" thickTop="1">
      <c r="A52" s="75"/>
      <c r="B52" s="76">
        <v>46</v>
      </c>
      <c r="C52" s="37" t="s">
        <v>90</v>
      </c>
      <c r="D52" s="65">
        <v>30</v>
      </c>
      <c r="E52" s="66" t="s">
        <v>15</v>
      </c>
      <c r="F52" s="38" t="s">
        <v>91</v>
      </c>
      <c r="G52" s="119" t="s">
        <v>169</v>
      </c>
      <c r="H52" s="119" t="s">
        <v>99</v>
      </c>
      <c r="I52" s="119" t="s">
        <v>100</v>
      </c>
      <c r="J52" s="17">
        <f t="shared" si="9"/>
        <v>2550</v>
      </c>
      <c r="K52" s="17">
        <f t="shared" si="10"/>
        <v>2805.0000000000005</v>
      </c>
      <c r="L52" s="17">
        <v>85</v>
      </c>
      <c r="M52" s="14">
        <f t="shared" si="4"/>
        <v>93.50000000000001</v>
      </c>
      <c r="N52" s="51"/>
      <c r="O52" s="52">
        <f t="shared" si="7"/>
        <v>0</v>
      </c>
      <c r="P52" s="53" t="str">
        <f t="shared" si="8"/>
        <v xml:space="preserve"> </v>
      </c>
      <c r="R52" s="68"/>
      <c r="S52" s="68"/>
    </row>
    <row r="53" spans="2:19" ht="27.6">
      <c r="B53" s="85">
        <v>47</v>
      </c>
      <c r="C53" s="37" t="s">
        <v>92</v>
      </c>
      <c r="D53" s="65">
        <v>1000</v>
      </c>
      <c r="E53" s="66" t="s">
        <v>20</v>
      </c>
      <c r="F53" s="38" t="s">
        <v>170</v>
      </c>
      <c r="G53" s="120"/>
      <c r="H53" s="120"/>
      <c r="I53" s="120"/>
      <c r="J53" s="15">
        <f t="shared" si="9"/>
        <v>1500</v>
      </c>
      <c r="K53" s="15">
        <f t="shared" si="10"/>
        <v>1650.0000000000002</v>
      </c>
      <c r="L53" s="15">
        <v>1.5</v>
      </c>
      <c r="M53" s="15">
        <f t="shared" si="4"/>
        <v>1.6500000000000001</v>
      </c>
      <c r="N53" s="54"/>
      <c r="O53" s="55">
        <f t="shared" si="7"/>
        <v>0</v>
      </c>
      <c r="P53" s="56" t="str">
        <f t="shared" si="8"/>
        <v xml:space="preserve"> </v>
      </c>
      <c r="R53" s="68"/>
      <c r="S53" s="68"/>
    </row>
    <row r="54" spans="2:19" ht="15.6">
      <c r="B54" s="69">
        <v>48</v>
      </c>
      <c r="C54" s="37" t="s">
        <v>93</v>
      </c>
      <c r="D54" s="65">
        <v>20</v>
      </c>
      <c r="E54" s="66" t="s">
        <v>15</v>
      </c>
      <c r="F54" s="38" t="s">
        <v>94</v>
      </c>
      <c r="G54" s="120"/>
      <c r="H54" s="120"/>
      <c r="I54" s="120"/>
      <c r="J54" s="15">
        <f t="shared" si="9"/>
        <v>120</v>
      </c>
      <c r="K54" s="15">
        <f t="shared" si="10"/>
        <v>132</v>
      </c>
      <c r="L54" s="67">
        <v>6</v>
      </c>
      <c r="M54" s="15">
        <f t="shared" si="4"/>
        <v>6.6000000000000005</v>
      </c>
      <c r="N54" s="54"/>
      <c r="O54" s="55">
        <f t="shared" si="7"/>
        <v>0</v>
      </c>
      <c r="P54" s="56" t="str">
        <f t="shared" si="8"/>
        <v xml:space="preserve"> </v>
      </c>
      <c r="R54" s="68"/>
      <c r="S54" s="68"/>
    </row>
    <row r="55" spans="2:19" ht="15.6">
      <c r="B55" s="69">
        <v>49</v>
      </c>
      <c r="C55" s="37" t="s">
        <v>95</v>
      </c>
      <c r="D55" s="65">
        <v>2</v>
      </c>
      <c r="E55" s="66" t="s">
        <v>20</v>
      </c>
      <c r="F55" s="38" t="s">
        <v>96</v>
      </c>
      <c r="G55" s="120"/>
      <c r="H55" s="120"/>
      <c r="I55" s="120"/>
      <c r="J55" s="15">
        <f t="shared" si="9"/>
        <v>30</v>
      </c>
      <c r="K55" s="15">
        <f t="shared" si="10"/>
        <v>33</v>
      </c>
      <c r="L55" s="67">
        <v>15</v>
      </c>
      <c r="M55" s="15">
        <f t="shared" si="4"/>
        <v>16.5</v>
      </c>
      <c r="N55" s="54"/>
      <c r="O55" s="55">
        <f t="shared" si="7"/>
        <v>0</v>
      </c>
      <c r="P55" s="56" t="str">
        <f t="shared" si="8"/>
        <v xml:space="preserve"> </v>
      </c>
      <c r="R55" s="68"/>
      <c r="S55" s="68"/>
    </row>
    <row r="56" spans="2:19" ht="37.5" customHeight="1" thickBot="1">
      <c r="B56" s="72">
        <v>50</v>
      </c>
      <c r="C56" s="43" t="s">
        <v>97</v>
      </c>
      <c r="D56" s="73">
        <v>40</v>
      </c>
      <c r="E56" s="74" t="s">
        <v>20</v>
      </c>
      <c r="F56" s="44" t="s">
        <v>98</v>
      </c>
      <c r="G56" s="121"/>
      <c r="H56" s="121"/>
      <c r="I56" s="121"/>
      <c r="J56" s="16">
        <f t="shared" si="9"/>
        <v>360</v>
      </c>
      <c r="K56" s="16">
        <f t="shared" si="10"/>
        <v>396</v>
      </c>
      <c r="L56" s="86">
        <v>9</v>
      </c>
      <c r="M56" s="45">
        <f t="shared" si="4"/>
        <v>9.9</v>
      </c>
      <c r="N56" s="57"/>
      <c r="O56" s="58">
        <f t="shared" si="7"/>
        <v>0</v>
      </c>
      <c r="P56" s="59" t="str">
        <f t="shared" si="8"/>
        <v xml:space="preserve"> </v>
      </c>
      <c r="R56" s="68"/>
      <c r="S56" s="68"/>
    </row>
    <row r="57" spans="1:19" ht="45.75" customHeight="1" thickTop="1">
      <c r="A57" s="75"/>
      <c r="B57" s="76">
        <v>51</v>
      </c>
      <c r="C57" s="87" t="s">
        <v>101</v>
      </c>
      <c r="D57" s="65">
        <v>10</v>
      </c>
      <c r="E57" s="47" t="s">
        <v>20</v>
      </c>
      <c r="F57" s="38" t="s">
        <v>102</v>
      </c>
      <c r="G57" s="119" t="s">
        <v>169</v>
      </c>
      <c r="H57" s="119" t="s">
        <v>123</v>
      </c>
      <c r="I57" s="119" t="s">
        <v>124</v>
      </c>
      <c r="J57" s="17">
        <f t="shared" si="9"/>
        <v>35</v>
      </c>
      <c r="K57" s="17">
        <f t="shared" si="10"/>
        <v>38.50000000000001</v>
      </c>
      <c r="L57" s="67">
        <v>3.5</v>
      </c>
      <c r="M57" s="14">
        <f t="shared" si="4"/>
        <v>3.8500000000000005</v>
      </c>
      <c r="N57" s="51"/>
      <c r="O57" s="52">
        <f t="shared" si="7"/>
        <v>0</v>
      </c>
      <c r="P57" s="53" t="str">
        <f t="shared" si="8"/>
        <v xml:space="preserve"> </v>
      </c>
      <c r="R57" s="68"/>
      <c r="S57" s="68"/>
    </row>
    <row r="58" spans="2:19" ht="15.6">
      <c r="B58" s="69">
        <v>52</v>
      </c>
      <c r="C58" s="87" t="s">
        <v>103</v>
      </c>
      <c r="D58" s="65">
        <v>10</v>
      </c>
      <c r="E58" s="47" t="s">
        <v>20</v>
      </c>
      <c r="F58" s="38" t="s">
        <v>102</v>
      </c>
      <c r="G58" s="120"/>
      <c r="H58" s="120"/>
      <c r="I58" s="120"/>
      <c r="J58" s="15">
        <f t="shared" si="9"/>
        <v>35</v>
      </c>
      <c r="K58" s="15">
        <f t="shared" si="10"/>
        <v>38.50000000000001</v>
      </c>
      <c r="L58" s="67">
        <v>3.5</v>
      </c>
      <c r="M58" s="15">
        <f t="shared" si="4"/>
        <v>3.8500000000000005</v>
      </c>
      <c r="N58" s="54"/>
      <c r="O58" s="55">
        <f t="shared" si="7"/>
        <v>0</v>
      </c>
      <c r="P58" s="56" t="str">
        <f t="shared" si="8"/>
        <v xml:space="preserve"> </v>
      </c>
      <c r="R58" s="68"/>
      <c r="S58" s="68"/>
    </row>
    <row r="59" spans="2:19" ht="15.6">
      <c r="B59" s="69">
        <v>53</v>
      </c>
      <c r="C59" s="87" t="s">
        <v>104</v>
      </c>
      <c r="D59" s="65">
        <v>10</v>
      </c>
      <c r="E59" s="47" t="s">
        <v>20</v>
      </c>
      <c r="F59" s="38" t="s">
        <v>102</v>
      </c>
      <c r="G59" s="120"/>
      <c r="H59" s="120"/>
      <c r="I59" s="120"/>
      <c r="J59" s="15">
        <f t="shared" si="9"/>
        <v>35</v>
      </c>
      <c r="K59" s="15">
        <f t="shared" si="10"/>
        <v>38.50000000000001</v>
      </c>
      <c r="L59" s="67">
        <v>3.5</v>
      </c>
      <c r="M59" s="15">
        <f t="shared" si="4"/>
        <v>3.8500000000000005</v>
      </c>
      <c r="N59" s="54"/>
      <c r="O59" s="55">
        <f t="shared" si="7"/>
        <v>0</v>
      </c>
      <c r="P59" s="56" t="str">
        <f t="shared" si="8"/>
        <v xml:space="preserve"> </v>
      </c>
      <c r="R59" s="68"/>
      <c r="S59" s="68"/>
    </row>
    <row r="60" spans="2:19" ht="15.6">
      <c r="B60" s="69">
        <v>54</v>
      </c>
      <c r="C60" s="87" t="s">
        <v>105</v>
      </c>
      <c r="D60" s="65">
        <v>10</v>
      </c>
      <c r="E60" s="47" t="s">
        <v>20</v>
      </c>
      <c r="F60" s="38" t="s">
        <v>102</v>
      </c>
      <c r="G60" s="120"/>
      <c r="H60" s="120"/>
      <c r="I60" s="120"/>
      <c r="J60" s="15">
        <f t="shared" si="9"/>
        <v>35</v>
      </c>
      <c r="K60" s="15">
        <f t="shared" si="10"/>
        <v>38.50000000000001</v>
      </c>
      <c r="L60" s="67">
        <v>3.5</v>
      </c>
      <c r="M60" s="15">
        <f t="shared" si="4"/>
        <v>3.8500000000000005</v>
      </c>
      <c r="N60" s="54"/>
      <c r="O60" s="55">
        <f t="shared" si="7"/>
        <v>0</v>
      </c>
      <c r="P60" s="56" t="str">
        <f t="shared" si="8"/>
        <v xml:space="preserve"> </v>
      </c>
      <c r="R60" s="68"/>
      <c r="S60" s="68"/>
    </row>
    <row r="61" spans="2:19" ht="28.8">
      <c r="B61" s="69">
        <v>55</v>
      </c>
      <c r="C61" s="37" t="s">
        <v>106</v>
      </c>
      <c r="D61" s="65">
        <v>3</v>
      </c>
      <c r="E61" s="66" t="s">
        <v>20</v>
      </c>
      <c r="F61" s="38" t="s">
        <v>107</v>
      </c>
      <c r="G61" s="120"/>
      <c r="H61" s="120"/>
      <c r="I61" s="120"/>
      <c r="J61" s="15">
        <f t="shared" si="9"/>
        <v>9</v>
      </c>
      <c r="K61" s="15">
        <f t="shared" si="10"/>
        <v>9.9</v>
      </c>
      <c r="L61" s="67">
        <v>3</v>
      </c>
      <c r="M61" s="15">
        <f t="shared" si="4"/>
        <v>3.3000000000000003</v>
      </c>
      <c r="N61" s="54"/>
      <c r="O61" s="55">
        <f t="shared" si="7"/>
        <v>0</v>
      </c>
      <c r="P61" s="56" t="str">
        <f t="shared" si="8"/>
        <v xml:space="preserve"> </v>
      </c>
      <c r="R61" s="68"/>
      <c r="S61" s="68"/>
    </row>
    <row r="62" spans="2:19" ht="28.8">
      <c r="B62" s="69">
        <v>56</v>
      </c>
      <c r="C62" s="37" t="s">
        <v>108</v>
      </c>
      <c r="D62" s="65">
        <v>3</v>
      </c>
      <c r="E62" s="66" t="s">
        <v>20</v>
      </c>
      <c r="F62" s="38" t="s">
        <v>107</v>
      </c>
      <c r="G62" s="120"/>
      <c r="H62" s="120"/>
      <c r="I62" s="120"/>
      <c r="J62" s="15">
        <f t="shared" si="9"/>
        <v>9</v>
      </c>
      <c r="K62" s="15">
        <f t="shared" si="10"/>
        <v>9.9</v>
      </c>
      <c r="L62" s="67">
        <v>3</v>
      </c>
      <c r="M62" s="15">
        <f t="shared" si="4"/>
        <v>3.3000000000000003</v>
      </c>
      <c r="N62" s="54"/>
      <c r="O62" s="55">
        <f t="shared" si="7"/>
        <v>0</v>
      </c>
      <c r="P62" s="56" t="str">
        <f t="shared" si="8"/>
        <v xml:space="preserve"> </v>
      </c>
      <c r="R62" s="68"/>
      <c r="S62" s="68"/>
    </row>
    <row r="63" spans="2:19" ht="28.8">
      <c r="B63" s="69">
        <v>57</v>
      </c>
      <c r="C63" s="37" t="s">
        <v>109</v>
      </c>
      <c r="D63" s="65">
        <v>2</v>
      </c>
      <c r="E63" s="66" t="s">
        <v>20</v>
      </c>
      <c r="F63" s="38" t="s">
        <v>107</v>
      </c>
      <c r="G63" s="120"/>
      <c r="H63" s="120"/>
      <c r="I63" s="120"/>
      <c r="J63" s="15">
        <f t="shared" si="9"/>
        <v>6</v>
      </c>
      <c r="K63" s="15">
        <f t="shared" si="10"/>
        <v>6.6000000000000005</v>
      </c>
      <c r="L63" s="67">
        <v>3</v>
      </c>
      <c r="M63" s="15">
        <f t="shared" si="4"/>
        <v>3.3000000000000003</v>
      </c>
      <c r="N63" s="54"/>
      <c r="O63" s="55">
        <f t="shared" si="7"/>
        <v>0</v>
      </c>
      <c r="P63" s="56" t="str">
        <f t="shared" si="8"/>
        <v xml:space="preserve"> </v>
      </c>
      <c r="R63" s="68"/>
      <c r="S63" s="68"/>
    </row>
    <row r="64" spans="2:19" ht="28.8">
      <c r="B64" s="69">
        <v>58</v>
      </c>
      <c r="C64" s="37" t="s">
        <v>110</v>
      </c>
      <c r="D64" s="65">
        <v>2</v>
      </c>
      <c r="E64" s="66" t="s">
        <v>20</v>
      </c>
      <c r="F64" s="38" t="s">
        <v>107</v>
      </c>
      <c r="G64" s="120"/>
      <c r="H64" s="120"/>
      <c r="I64" s="120"/>
      <c r="J64" s="15">
        <f t="shared" si="9"/>
        <v>6</v>
      </c>
      <c r="K64" s="15">
        <f t="shared" si="10"/>
        <v>6.6000000000000005</v>
      </c>
      <c r="L64" s="67">
        <v>3</v>
      </c>
      <c r="M64" s="15">
        <f t="shared" si="4"/>
        <v>3.3000000000000003</v>
      </c>
      <c r="N64" s="54"/>
      <c r="O64" s="55">
        <f t="shared" si="7"/>
        <v>0</v>
      </c>
      <c r="P64" s="56" t="str">
        <f t="shared" si="8"/>
        <v xml:space="preserve"> </v>
      </c>
      <c r="R64" s="68"/>
      <c r="S64" s="68"/>
    </row>
    <row r="65" spans="2:19" ht="27.6">
      <c r="B65" s="69">
        <v>59</v>
      </c>
      <c r="C65" s="37" t="s">
        <v>17</v>
      </c>
      <c r="D65" s="65">
        <v>1</v>
      </c>
      <c r="E65" s="66" t="s">
        <v>15</v>
      </c>
      <c r="F65" s="38" t="s">
        <v>18</v>
      </c>
      <c r="G65" s="120"/>
      <c r="H65" s="120"/>
      <c r="I65" s="120"/>
      <c r="J65" s="15">
        <f t="shared" si="9"/>
        <v>37</v>
      </c>
      <c r="K65" s="15">
        <f t="shared" si="10"/>
        <v>40.7</v>
      </c>
      <c r="L65" s="67">
        <v>37</v>
      </c>
      <c r="M65" s="15">
        <f t="shared" si="4"/>
        <v>40.7</v>
      </c>
      <c r="N65" s="54"/>
      <c r="O65" s="55">
        <f t="shared" si="7"/>
        <v>0</v>
      </c>
      <c r="P65" s="56" t="str">
        <f t="shared" si="8"/>
        <v xml:space="preserve"> </v>
      </c>
      <c r="R65" s="68"/>
      <c r="S65" s="68"/>
    </row>
    <row r="66" spans="2:19" ht="39" customHeight="1">
      <c r="B66" s="69">
        <v>60</v>
      </c>
      <c r="C66" s="37" t="s">
        <v>111</v>
      </c>
      <c r="D66" s="65">
        <v>2</v>
      </c>
      <c r="E66" s="66" t="s">
        <v>15</v>
      </c>
      <c r="F66" s="38" t="s">
        <v>112</v>
      </c>
      <c r="G66" s="120"/>
      <c r="H66" s="120"/>
      <c r="I66" s="120"/>
      <c r="J66" s="15">
        <f t="shared" si="9"/>
        <v>400</v>
      </c>
      <c r="K66" s="15">
        <f t="shared" si="10"/>
        <v>440.00000000000006</v>
      </c>
      <c r="L66" s="67">
        <v>200</v>
      </c>
      <c r="M66" s="15">
        <f t="shared" si="4"/>
        <v>220.00000000000003</v>
      </c>
      <c r="N66" s="54"/>
      <c r="O66" s="55">
        <f t="shared" si="7"/>
        <v>0</v>
      </c>
      <c r="P66" s="56" t="str">
        <f t="shared" si="8"/>
        <v xml:space="preserve"> </v>
      </c>
      <c r="R66" s="68"/>
      <c r="S66" s="68"/>
    </row>
    <row r="67" spans="2:19" ht="39.75" customHeight="1">
      <c r="B67" s="69">
        <v>61</v>
      </c>
      <c r="C67" s="37" t="s">
        <v>113</v>
      </c>
      <c r="D67" s="65">
        <v>1</v>
      </c>
      <c r="E67" s="66" t="s">
        <v>15</v>
      </c>
      <c r="F67" s="38" t="s">
        <v>114</v>
      </c>
      <c r="G67" s="120"/>
      <c r="H67" s="120"/>
      <c r="I67" s="120"/>
      <c r="J67" s="15">
        <f t="shared" si="9"/>
        <v>300</v>
      </c>
      <c r="K67" s="15">
        <f t="shared" si="10"/>
        <v>330</v>
      </c>
      <c r="L67" s="67">
        <v>300</v>
      </c>
      <c r="M67" s="15">
        <f t="shared" si="4"/>
        <v>330</v>
      </c>
      <c r="N67" s="54"/>
      <c r="O67" s="55">
        <f t="shared" si="7"/>
        <v>0</v>
      </c>
      <c r="P67" s="56" t="str">
        <f t="shared" si="8"/>
        <v xml:space="preserve"> </v>
      </c>
      <c r="R67" s="68"/>
      <c r="S67" s="68"/>
    </row>
    <row r="68" spans="2:19" ht="34.5" customHeight="1">
      <c r="B68" s="69">
        <v>62</v>
      </c>
      <c r="C68" s="37" t="s">
        <v>115</v>
      </c>
      <c r="D68" s="65">
        <v>1</v>
      </c>
      <c r="E68" s="66" t="s">
        <v>15</v>
      </c>
      <c r="F68" s="38" t="s">
        <v>114</v>
      </c>
      <c r="G68" s="120"/>
      <c r="H68" s="120"/>
      <c r="I68" s="120"/>
      <c r="J68" s="15">
        <f t="shared" si="9"/>
        <v>270</v>
      </c>
      <c r="K68" s="15">
        <f t="shared" si="10"/>
        <v>297</v>
      </c>
      <c r="L68" s="67">
        <v>270</v>
      </c>
      <c r="M68" s="15">
        <f t="shared" si="4"/>
        <v>297</v>
      </c>
      <c r="N68" s="54"/>
      <c r="O68" s="55">
        <f t="shared" si="7"/>
        <v>0</v>
      </c>
      <c r="P68" s="56" t="str">
        <f t="shared" si="8"/>
        <v xml:space="preserve"> </v>
      </c>
      <c r="R68" s="68"/>
      <c r="S68" s="68"/>
    </row>
    <row r="69" spans="2:19" ht="33.75" customHeight="1">
      <c r="B69" s="69">
        <v>63</v>
      </c>
      <c r="C69" s="37" t="s">
        <v>116</v>
      </c>
      <c r="D69" s="65">
        <v>1</v>
      </c>
      <c r="E69" s="66" t="s">
        <v>15</v>
      </c>
      <c r="F69" s="38" t="s">
        <v>117</v>
      </c>
      <c r="G69" s="120"/>
      <c r="H69" s="120"/>
      <c r="I69" s="120"/>
      <c r="J69" s="15">
        <f t="shared" si="9"/>
        <v>105</v>
      </c>
      <c r="K69" s="15">
        <f t="shared" si="10"/>
        <v>115.50000000000001</v>
      </c>
      <c r="L69" s="67">
        <v>105</v>
      </c>
      <c r="M69" s="15">
        <f t="shared" si="4"/>
        <v>115.50000000000001</v>
      </c>
      <c r="N69" s="54"/>
      <c r="O69" s="55">
        <f t="shared" si="7"/>
        <v>0</v>
      </c>
      <c r="P69" s="56" t="str">
        <f t="shared" si="8"/>
        <v xml:space="preserve"> </v>
      </c>
      <c r="R69" s="68"/>
      <c r="S69" s="68"/>
    </row>
    <row r="70" spans="2:19" ht="47.25" customHeight="1">
      <c r="B70" s="69">
        <v>64</v>
      </c>
      <c r="C70" s="37" t="s">
        <v>118</v>
      </c>
      <c r="D70" s="65">
        <v>1</v>
      </c>
      <c r="E70" s="66" t="s">
        <v>15</v>
      </c>
      <c r="F70" s="38" t="s">
        <v>117</v>
      </c>
      <c r="G70" s="120"/>
      <c r="H70" s="120"/>
      <c r="I70" s="120"/>
      <c r="J70" s="15">
        <f t="shared" si="9"/>
        <v>200</v>
      </c>
      <c r="K70" s="15">
        <f t="shared" si="10"/>
        <v>220.00000000000003</v>
      </c>
      <c r="L70" s="67">
        <v>200</v>
      </c>
      <c r="M70" s="15">
        <f t="shared" si="4"/>
        <v>220.00000000000003</v>
      </c>
      <c r="N70" s="54"/>
      <c r="O70" s="55">
        <f t="shared" si="7"/>
        <v>0</v>
      </c>
      <c r="P70" s="56" t="str">
        <f t="shared" si="8"/>
        <v xml:space="preserve"> </v>
      </c>
      <c r="R70" s="68"/>
      <c r="S70" s="68"/>
    </row>
    <row r="71" spans="2:19" ht="24.75" customHeight="1">
      <c r="B71" s="69">
        <v>65</v>
      </c>
      <c r="C71" s="37" t="s">
        <v>119</v>
      </c>
      <c r="D71" s="65">
        <v>12</v>
      </c>
      <c r="E71" s="66" t="s">
        <v>20</v>
      </c>
      <c r="F71" s="38" t="s">
        <v>120</v>
      </c>
      <c r="G71" s="120"/>
      <c r="H71" s="120"/>
      <c r="I71" s="120"/>
      <c r="J71" s="15">
        <f aca="true" t="shared" si="11" ref="J71:J102">D71*L71</f>
        <v>24</v>
      </c>
      <c r="K71" s="15">
        <f aca="true" t="shared" si="12" ref="K71:K102">D71*M71</f>
        <v>26.400000000000002</v>
      </c>
      <c r="L71" s="67">
        <v>2</v>
      </c>
      <c r="M71" s="15">
        <f t="shared" si="4"/>
        <v>2.2</v>
      </c>
      <c r="N71" s="54"/>
      <c r="O71" s="55">
        <f t="shared" si="7"/>
        <v>0</v>
      </c>
      <c r="P71" s="56" t="str">
        <f t="shared" si="8"/>
        <v xml:space="preserve"> </v>
      </c>
      <c r="R71" s="68"/>
      <c r="S71" s="68"/>
    </row>
    <row r="72" spans="1:19" ht="62.25" customHeight="1" thickBot="1">
      <c r="A72" s="88"/>
      <c r="B72" s="72">
        <v>66</v>
      </c>
      <c r="C72" s="43" t="s">
        <v>121</v>
      </c>
      <c r="D72" s="73">
        <v>24</v>
      </c>
      <c r="E72" s="74" t="s">
        <v>20</v>
      </c>
      <c r="F72" s="89" t="s">
        <v>122</v>
      </c>
      <c r="G72" s="121"/>
      <c r="H72" s="121"/>
      <c r="I72" s="121"/>
      <c r="J72" s="16">
        <f t="shared" si="11"/>
        <v>168</v>
      </c>
      <c r="K72" s="16">
        <f t="shared" si="12"/>
        <v>184.8</v>
      </c>
      <c r="L72" s="84">
        <v>7</v>
      </c>
      <c r="M72" s="45">
        <f t="shared" si="4"/>
        <v>7.700000000000001</v>
      </c>
      <c r="N72" s="57"/>
      <c r="O72" s="58">
        <f t="shared" si="7"/>
        <v>0</v>
      </c>
      <c r="P72" s="59" t="str">
        <f t="shared" si="8"/>
        <v xml:space="preserve"> </v>
      </c>
      <c r="R72" s="68"/>
      <c r="S72" s="68"/>
    </row>
    <row r="73" spans="1:19" ht="28.2" thickTop="1">
      <c r="A73" s="75"/>
      <c r="B73" s="76">
        <v>67</v>
      </c>
      <c r="C73" s="37" t="s">
        <v>97</v>
      </c>
      <c r="D73" s="90">
        <v>6</v>
      </c>
      <c r="E73" s="91" t="s">
        <v>20</v>
      </c>
      <c r="F73" s="38" t="s">
        <v>98</v>
      </c>
      <c r="G73" s="119" t="s">
        <v>169</v>
      </c>
      <c r="H73" s="119" t="s">
        <v>160</v>
      </c>
      <c r="I73" s="119" t="s">
        <v>161</v>
      </c>
      <c r="J73" s="17">
        <f t="shared" si="11"/>
        <v>54</v>
      </c>
      <c r="K73" s="17">
        <f t="shared" si="12"/>
        <v>59.400000000000006</v>
      </c>
      <c r="L73" s="77">
        <v>9</v>
      </c>
      <c r="M73" s="14">
        <f aca="true" t="shared" si="13" ref="M73:M112">L73*1.1</f>
        <v>9.9</v>
      </c>
      <c r="N73" s="51"/>
      <c r="O73" s="52">
        <f t="shared" si="7"/>
        <v>0</v>
      </c>
      <c r="P73" s="53" t="str">
        <f t="shared" si="8"/>
        <v xml:space="preserve"> </v>
      </c>
      <c r="R73" s="68"/>
      <c r="S73" s="68"/>
    </row>
    <row r="74" spans="2:19" ht="28.8">
      <c r="B74" s="69">
        <v>68</v>
      </c>
      <c r="C74" s="37" t="s">
        <v>125</v>
      </c>
      <c r="D74" s="90">
        <v>5</v>
      </c>
      <c r="E74" s="91" t="s">
        <v>20</v>
      </c>
      <c r="F74" s="38" t="s">
        <v>126</v>
      </c>
      <c r="G74" s="120"/>
      <c r="H74" s="120"/>
      <c r="I74" s="120"/>
      <c r="J74" s="15">
        <f t="shared" si="11"/>
        <v>60</v>
      </c>
      <c r="K74" s="15">
        <f t="shared" si="12"/>
        <v>66</v>
      </c>
      <c r="L74" s="77">
        <v>12</v>
      </c>
      <c r="M74" s="15">
        <f t="shared" si="13"/>
        <v>13.200000000000001</v>
      </c>
      <c r="N74" s="54"/>
      <c r="O74" s="55">
        <f t="shared" si="7"/>
        <v>0</v>
      </c>
      <c r="P74" s="56" t="str">
        <f t="shared" si="8"/>
        <v xml:space="preserve"> </v>
      </c>
      <c r="R74" s="68"/>
      <c r="S74" s="68"/>
    </row>
    <row r="75" spans="2:19" ht="28.8">
      <c r="B75" s="69">
        <v>69</v>
      </c>
      <c r="C75" s="48" t="s">
        <v>127</v>
      </c>
      <c r="D75" s="90">
        <v>5</v>
      </c>
      <c r="E75" s="91" t="s">
        <v>20</v>
      </c>
      <c r="F75" s="38" t="s">
        <v>126</v>
      </c>
      <c r="G75" s="120"/>
      <c r="H75" s="120"/>
      <c r="I75" s="120"/>
      <c r="J75" s="15">
        <f t="shared" si="11"/>
        <v>60</v>
      </c>
      <c r="K75" s="15">
        <f t="shared" si="12"/>
        <v>66</v>
      </c>
      <c r="L75" s="77">
        <v>12</v>
      </c>
      <c r="M75" s="15">
        <f t="shared" si="13"/>
        <v>13.200000000000001</v>
      </c>
      <c r="N75" s="54"/>
      <c r="O75" s="55">
        <f t="shared" si="7"/>
        <v>0</v>
      </c>
      <c r="P75" s="56" t="str">
        <f t="shared" si="8"/>
        <v xml:space="preserve"> </v>
      </c>
      <c r="R75" s="68"/>
      <c r="S75" s="68"/>
    </row>
    <row r="76" spans="2:19" ht="28.8">
      <c r="B76" s="69">
        <v>70</v>
      </c>
      <c r="C76" s="48" t="s">
        <v>128</v>
      </c>
      <c r="D76" s="90">
        <v>5</v>
      </c>
      <c r="E76" s="91" t="s">
        <v>20</v>
      </c>
      <c r="F76" s="38" t="s">
        <v>126</v>
      </c>
      <c r="G76" s="120"/>
      <c r="H76" s="120"/>
      <c r="I76" s="120"/>
      <c r="J76" s="15">
        <f t="shared" si="11"/>
        <v>60</v>
      </c>
      <c r="K76" s="15">
        <f t="shared" si="12"/>
        <v>66</v>
      </c>
      <c r="L76" s="77">
        <v>12</v>
      </c>
      <c r="M76" s="15">
        <f t="shared" si="13"/>
        <v>13.200000000000001</v>
      </c>
      <c r="N76" s="54"/>
      <c r="O76" s="55">
        <f t="shared" si="7"/>
        <v>0</v>
      </c>
      <c r="P76" s="56" t="str">
        <f t="shared" si="8"/>
        <v xml:space="preserve"> </v>
      </c>
      <c r="R76" s="68"/>
      <c r="S76" s="68"/>
    </row>
    <row r="77" spans="2:19" ht="15.6">
      <c r="B77" s="69">
        <v>71</v>
      </c>
      <c r="C77" s="48" t="s">
        <v>129</v>
      </c>
      <c r="D77" s="90">
        <v>5</v>
      </c>
      <c r="E77" s="91" t="s">
        <v>20</v>
      </c>
      <c r="F77" s="38" t="s">
        <v>126</v>
      </c>
      <c r="G77" s="120"/>
      <c r="H77" s="120"/>
      <c r="I77" s="120"/>
      <c r="J77" s="15">
        <f t="shared" si="11"/>
        <v>60</v>
      </c>
      <c r="K77" s="15">
        <f t="shared" si="12"/>
        <v>66</v>
      </c>
      <c r="L77" s="77">
        <v>12</v>
      </c>
      <c r="M77" s="15">
        <f t="shared" si="13"/>
        <v>13.200000000000001</v>
      </c>
      <c r="N77" s="54"/>
      <c r="O77" s="55">
        <f t="shared" si="7"/>
        <v>0</v>
      </c>
      <c r="P77" s="56" t="str">
        <f t="shared" si="8"/>
        <v xml:space="preserve"> </v>
      </c>
      <c r="R77" s="68"/>
      <c r="S77" s="68"/>
    </row>
    <row r="78" spans="2:19" ht="15.6">
      <c r="B78" s="69">
        <v>72</v>
      </c>
      <c r="C78" s="37" t="s">
        <v>14</v>
      </c>
      <c r="D78" s="90">
        <v>1</v>
      </c>
      <c r="E78" s="91" t="s">
        <v>15</v>
      </c>
      <c r="F78" s="38" t="s">
        <v>16</v>
      </c>
      <c r="G78" s="120"/>
      <c r="H78" s="120"/>
      <c r="I78" s="120"/>
      <c r="J78" s="15">
        <f t="shared" si="11"/>
        <v>60</v>
      </c>
      <c r="K78" s="15">
        <f t="shared" si="12"/>
        <v>66</v>
      </c>
      <c r="L78" s="77">
        <v>60</v>
      </c>
      <c r="M78" s="15">
        <f t="shared" si="13"/>
        <v>66</v>
      </c>
      <c r="N78" s="54"/>
      <c r="O78" s="55">
        <f t="shared" si="7"/>
        <v>0</v>
      </c>
      <c r="P78" s="56" t="str">
        <f t="shared" si="8"/>
        <v xml:space="preserve"> </v>
      </c>
      <c r="R78" s="68"/>
      <c r="S78" s="68"/>
    </row>
    <row r="79" spans="2:19" ht="36" customHeight="1">
      <c r="B79" s="69">
        <v>73</v>
      </c>
      <c r="C79" s="37" t="s">
        <v>17</v>
      </c>
      <c r="D79" s="90">
        <v>2</v>
      </c>
      <c r="E79" s="91" t="s">
        <v>15</v>
      </c>
      <c r="F79" s="38" t="s">
        <v>18</v>
      </c>
      <c r="G79" s="120"/>
      <c r="H79" s="120"/>
      <c r="I79" s="120"/>
      <c r="J79" s="15">
        <f t="shared" si="11"/>
        <v>74</v>
      </c>
      <c r="K79" s="15">
        <f t="shared" si="12"/>
        <v>81.4</v>
      </c>
      <c r="L79" s="77">
        <v>37</v>
      </c>
      <c r="M79" s="15">
        <f t="shared" si="13"/>
        <v>40.7</v>
      </c>
      <c r="N79" s="54"/>
      <c r="O79" s="55">
        <f aca="true" t="shared" si="14" ref="O79:O112">D79*N79</f>
        <v>0</v>
      </c>
      <c r="P79" s="56" t="str">
        <f aca="true" t="shared" si="15" ref="P79:P112">IF(ISNUMBER(N79),IF(N79&gt;M79,"NEVYHOVUJE","VYHOVUJE")," ")</f>
        <v xml:space="preserve"> </v>
      </c>
      <c r="R79" s="68"/>
      <c r="S79" s="68"/>
    </row>
    <row r="80" spans="2:19" ht="15.6">
      <c r="B80" s="69">
        <v>74</v>
      </c>
      <c r="C80" s="49" t="s">
        <v>130</v>
      </c>
      <c r="D80" s="90">
        <v>5</v>
      </c>
      <c r="E80" s="91" t="s">
        <v>20</v>
      </c>
      <c r="F80" s="50" t="s">
        <v>131</v>
      </c>
      <c r="G80" s="120"/>
      <c r="H80" s="120"/>
      <c r="I80" s="120"/>
      <c r="J80" s="15">
        <f t="shared" si="11"/>
        <v>80</v>
      </c>
      <c r="K80" s="15">
        <f t="shared" si="12"/>
        <v>88</v>
      </c>
      <c r="L80" s="77">
        <v>16</v>
      </c>
      <c r="M80" s="15">
        <f t="shared" si="13"/>
        <v>17.6</v>
      </c>
      <c r="N80" s="54"/>
      <c r="O80" s="55">
        <f t="shared" si="14"/>
        <v>0</v>
      </c>
      <c r="P80" s="56" t="str">
        <f t="shared" si="15"/>
        <v xml:space="preserve"> </v>
      </c>
      <c r="R80" s="68"/>
      <c r="S80" s="68"/>
    </row>
    <row r="81" spans="2:19" ht="15.6">
      <c r="B81" s="69">
        <v>75</v>
      </c>
      <c r="C81" s="37" t="s">
        <v>132</v>
      </c>
      <c r="D81" s="90">
        <v>5</v>
      </c>
      <c r="E81" s="91" t="s">
        <v>20</v>
      </c>
      <c r="F81" s="38" t="s">
        <v>133</v>
      </c>
      <c r="G81" s="120"/>
      <c r="H81" s="120"/>
      <c r="I81" s="120"/>
      <c r="J81" s="15">
        <f t="shared" si="11"/>
        <v>25</v>
      </c>
      <c r="K81" s="15">
        <f t="shared" si="12"/>
        <v>27.5</v>
      </c>
      <c r="L81" s="77">
        <v>5</v>
      </c>
      <c r="M81" s="15">
        <f t="shared" si="13"/>
        <v>5.5</v>
      </c>
      <c r="N81" s="54"/>
      <c r="O81" s="55">
        <f t="shared" si="14"/>
        <v>0</v>
      </c>
      <c r="P81" s="56" t="str">
        <f t="shared" si="15"/>
        <v xml:space="preserve"> </v>
      </c>
      <c r="R81" s="68"/>
      <c r="S81" s="68"/>
    </row>
    <row r="82" spans="2:19" ht="30.75" customHeight="1">
      <c r="B82" s="69">
        <v>76</v>
      </c>
      <c r="C82" s="37" t="s">
        <v>134</v>
      </c>
      <c r="D82" s="90">
        <v>5</v>
      </c>
      <c r="E82" s="91" t="s">
        <v>20</v>
      </c>
      <c r="F82" s="38" t="s">
        <v>133</v>
      </c>
      <c r="G82" s="120"/>
      <c r="H82" s="120"/>
      <c r="I82" s="120"/>
      <c r="J82" s="15">
        <f t="shared" si="11"/>
        <v>50</v>
      </c>
      <c r="K82" s="15">
        <f t="shared" si="12"/>
        <v>55</v>
      </c>
      <c r="L82" s="77">
        <v>10</v>
      </c>
      <c r="M82" s="15">
        <f t="shared" si="13"/>
        <v>11</v>
      </c>
      <c r="N82" s="54"/>
      <c r="O82" s="55">
        <f t="shared" si="14"/>
        <v>0</v>
      </c>
      <c r="P82" s="56" t="str">
        <f t="shared" si="15"/>
        <v xml:space="preserve"> </v>
      </c>
      <c r="R82" s="68"/>
      <c r="S82" s="68"/>
    </row>
    <row r="83" spans="2:19" ht="101.25" customHeight="1">
      <c r="B83" s="69">
        <v>77</v>
      </c>
      <c r="C83" s="37" t="s">
        <v>27</v>
      </c>
      <c r="D83" s="90">
        <v>30</v>
      </c>
      <c r="E83" s="91" t="s">
        <v>15</v>
      </c>
      <c r="F83" s="38" t="s">
        <v>28</v>
      </c>
      <c r="G83" s="120"/>
      <c r="H83" s="120"/>
      <c r="I83" s="120"/>
      <c r="J83" s="15">
        <f t="shared" si="11"/>
        <v>2250</v>
      </c>
      <c r="K83" s="15">
        <f t="shared" si="12"/>
        <v>2475</v>
      </c>
      <c r="L83" s="77">
        <v>75</v>
      </c>
      <c r="M83" s="15">
        <f t="shared" si="13"/>
        <v>82.5</v>
      </c>
      <c r="N83" s="54"/>
      <c r="O83" s="55">
        <f t="shared" si="14"/>
        <v>0</v>
      </c>
      <c r="P83" s="56" t="str">
        <f t="shared" si="15"/>
        <v xml:space="preserve"> </v>
      </c>
      <c r="R83" s="68"/>
      <c r="S83" s="68"/>
    </row>
    <row r="84" spans="2:19" ht="85.5" customHeight="1">
      <c r="B84" s="69">
        <v>78</v>
      </c>
      <c r="C84" s="37" t="s">
        <v>135</v>
      </c>
      <c r="D84" s="90">
        <v>3</v>
      </c>
      <c r="E84" s="91" t="s">
        <v>15</v>
      </c>
      <c r="F84" s="38" t="s">
        <v>136</v>
      </c>
      <c r="G84" s="120"/>
      <c r="H84" s="120"/>
      <c r="I84" s="120"/>
      <c r="J84" s="15">
        <f t="shared" si="11"/>
        <v>96</v>
      </c>
      <c r="K84" s="15">
        <f t="shared" si="12"/>
        <v>105.60000000000001</v>
      </c>
      <c r="L84" s="77">
        <v>32</v>
      </c>
      <c r="M84" s="15">
        <f t="shared" si="13"/>
        <v>35.2</v>
      </c>
      <c r="N84" s="54"/>
      <c r="O84" s="55">
        <f t="shared" si="14"/>
        <v>0</v>
      </c>
      <c r="P84" s="56" t="str">
        <f t="shared" si="15"/>
        <v xml:space="preserve"> </v>
      </c>
      <c r="R84" s="68"/>
      <c r="S84" s="68"/>
    </row>
    <row r="85" spans="2:19" ht="15.6">
      <c r="B85" s="69">
        <v>79</v>
      </c>
      <c r="C85" s="37" t="s">
        <v>119</v>
      </c>
      <c r="D85" s="90">
        <v>3</v>
      </c>
      <c r="E85" s="91" t="s">
        <v>20</v>
      </c>
      <c r="F85" s="38" t="s">
        <v>120</v>
      </c>
      <c r="G85" s="120"/>
      <c r="H85" s="120"/>
      <c r="I85" s="120"/>
      <c r="J85" s="15">
        <f t="shared" si="11"/>
        <v>6</v>
      </c>
      <c r="K85" s="15">
        <f t="shared" si="12"/>
        <v>6.6000000000000005</v>
      </c>
      <c r="L85" s="77">
        <v>2</v>
      </c>
      <c r="M85" s="15">
        <f t="shared" si="13"/>
        <v>2.2</v>
      </c>
      <c r="N85" s="54"/>
      <c r="O85" s="55">
        <f t="shared" si="14"/>
        <v>0</v>
      </c>
      <c r="P85" s="56" t="str">
        <f t="shared" si="15"/>
        <v xml:space="preserve"> </v>
      </c>
      <c r="R85" s="68"/>
      <c r="S85" s="68"/>
    </row>
    <row r="86" spans="2:19" ht="32.25" customHeight="1">
      <c r="B86" s="69">
        <v>80</v>
      </c>
      <c r="C86" s="37" t="s">
        <v>68</v>
      </c>
      <c r="D86" s="90">
        <v>3</v>
      </c>
      <c r="E86" s="91" t="s">
        <v>20</v>
      </c>
      <c r="F86" s="38" t="s">
        <v>69</v>
      </c>
      <c r="G86" s="120"/>
      <c r="H86" s="120"/>
      <c r="I86" s="120"/>
      <c r="J86" s="15">
        <f t="shared" si="11"/>
        <v>84</v>
      </c>
      <c r="K86" s="15">
        <f t="shared" si="12"/>
        <v>92.4</v>
      </c>
      <c r="L86" s="77">
        <v>28</v>
      </c>
      <c r="M86" s="15">
        <f t="shared" si="13"/>
        <v>30.800000000000004</v>
      </c>
      <c r="N86" s="54"/>
      <c r="O86" s="55">
        <f t="shared" si="14"/>
        <v>0</v>
      </c>
      <c r="P86" s="56" t="str">
        <f t="shared" si="15"/>
        <v xml:space="preserve"> </v>
      </c>
      <c r="R86" s="68"/>
      <c r="S86" s="68"/>
    </row>
    <row r="87" spans="2:19" ht="29.25" customHeight="1">
      <c r="B87" s="69">
        <v>81</v>
      </c>
      <c r="C87" s="37" t="s">
        <v>137</v>
      </c>
      <c r="D87" s="90">
        <v>1</v>
      </c>
      <c r="E87" s="91" t="s">
        <v>15</v>
      </c>
      <c r="F87" s="38" t="s">
        <v>138</v>
      </c>
      <c r="G87" s="120"/>
      <c r="H87" s="120"/>
      <c r="I87" s="120"/>
      <c r="J87" s="15">
        <f t="shared" si="11"/>
        <v>6</v>
      </c>
      <c r="K87" s="15">
        <f t="shared" si="12"/>
        <v>6.6000000000000005</v>
      </c>
      <c r="L87" s="77">
        <v>6</v>
      </c>
      <c r="M87" s="15">
        <f t="shared" si="13"/>
        <v>6.6000000000000005</v>
      </c>
      <c r="N87" s="54"/>
      <c r="O87" s="55">
        <f t="shared" si="14"/>
        <v>0</v>
      </c>
      <c r="P87" s="56" t="str">
        <f t="shared" si="15"/>
        <v xml:space="preserve"> </v>
      </c>
      <c r="R87" s="68"/>
      <c r="S87" s="68"/>
    </row>
    <row r="88" spans="2:19" ht="57" customHeight="1">
      <c r="B88" s="69">
        <v>82</v>
      </c>
      <c r="C88" s="37" t="s">
        <v>121</v>
      </c>
      <c r="D88" s="90">
        <v>10</v>
      </c>
      <c r="E88" s="91" t="s">
        <v>20</v>
      </c>
      <c r="F88" s="92" t="s">
        <v>122</v>
      </c>
      <c r="G88" s="120"/>
      <c r="H88" s="120"/>
      <c r="I88" s="120"/>
      <c r="J88" s="15">
        <f t="shared" si="11"/>
        <v>70</v>
      </c>
      <c r="K88" s="15">
        <f t="shared" si="12"/>
        <v>77.00000000000001</v>
      </c>
      <c r="L88" s="77">
        <v>7</v>
      </c>
      <c r="M88" s="15">
        <f t="shared" si="13"/>
        <v>7.700000000000001</v>
      </c>
      <c r="N88" s="54"/>
      <c r="O88" s="55">
        <f t="shared" si="14"/>
        <v>0</v>
      </c>
      <c r="P88" s="56" t="str">
        <f t="shared" si="15"/>
        <v xml:space="preserve"> </v>
      </c>
      <c r="R88" s="68"/>
      <c r="S88" s="68"/>
    </row>
    <row r="89" spans="2:19" ht="37.5" customHeight="1">
      <c r="B89" s="69">
        <v>83</v>
      </c>
      <c r="C89" s="37" t="s">
        <v>41</v>
      </c>
      <c r="D89" s="90">
        <v>2</v>
      </c>
      <c r="E89" s="91" t="s">
        <v>20</v>
      </c>
      <c r="F89" s="38" t="s">
        <v>42</v>
      </c>
      <c r="G89" s="120"/>
      <c r="H89" s="120"/>
      <c r="I89" s="120"/>
      <c r="J89" s="15">
        <f t="shared" si="11"/>
        <v>18</v>
      </c>
      <c r="K89" s="15">
        <f t="shared" si="12"/>
        <v>19.8</v>
      </c>
      <c r="L89" s="77">
        <v>9</v>
      </c>
      <c r="M89" s="15">
        <f t="shared" si="13"/>
        <v>9.9</v>
      </c>
      <c r="N89" s="54"/>
      <c r="O89" s="55">
        <f t="shared" si="14"/>
        <v>0</v>
      </c>
      <c r="P89" s="56" t="str">
        <f t="shared" si="15"/>
        <v xml:space="preserve"> </v>
      </c>
      <c r="R89" s="68"/>
      <c r="S89" s="68"/>
    </row>
    <row r="90" spans="2:19" ht="37.5" customHeight="1">
      <c r="B90" s="69">
        <v>84</v>
      </c>
      <c r="C90" s="37" t="s">
        <v>139</v>
      </c>
      <c r="D90" s="90">
        <v>3</v>
      </c>
      <c r="E90" s="91" t="s">
        <v>20</v>
      </c>
      <c r="F90" s="38" t="s">
        <v>140</v>
      </c>
      <c r="G90" s="120"/>
      <c r="H90" s="120"/>
      <c r="I90" s="120"/>
      <c r="J90" s="15">
        <f t="shared" si="11"/>
        <v>36</v>
      </c>
      <c r="K90" s="15">
        <f t="shared" si="12"/>
        <v>39.6</v>
      </c>
      <c r="L90" s="77">
        <v>12</v>
      </c>
      <c r="M90" s="15">
        <f t="shared" si="13"/>
        <v>13.200000000000001</v>
      </c>
      <c r="N90" s="54"/>
      <c r="O90" s="55">
        <f t="shared" si="14"/>
        <v>0</v>
      </c>
      <c r="P90" s="56" t="str">
        <f t="shared" si="15"/>
        <v xml:space="preserve"> </v>
      </c>
      <c r="R90" s="68"/>
      <c r="S90" s="68"/>
    </row>
    <row r="91" spans="2:19" ht="30.75" customHeight="1">
      <c r="B91" s="69">
        <v>85</v>
      </c>
      <c r="C91" s="37" t="s">
        <v>141</v>
      </c>
      <c r="D91" s="90">
        <v>3</v>
      </c>
      <c r="E91" s="91" t="s">
        <v>20</v>
      </c>
      <c r="F91" s="38" t="s">
        <v>140</v>
      </c>
      <c r="G91" s="120"/>
      <c r="H91" s="120"/>
      <c r="I91" s="120"/>
      <c r="J91" s="15">
        <f t="shared" si="11"/>
        <v>36</v>
      </c>
      <c r="K91" s="15">
        <f t="shared" si="12"/>
        <v>39.6</v>
      </c>
      <c r="L91" s="77">
        <v>12</v>
      </c>
      <c r="M91" s="15">
        <f t="shared" si="13"/>
        <v>13.200000000000001</v>
      </c>
      <c r="N91" s="54"/>
      <c r="O91" s="55">
        <f t="shared" si="14"/>
        <v>0</v>
      </c>
      <c r="P91" s="56" t="str">
        <f t="shared" si="15"/>
        <v xml:space="preserve"> </v>
      </c>
      <c r="R91" s="68"/>
      <c r="S91" s="68"/>
    </row>
    <row r="92" spans="2:19" ht="15.6">
      <c r="B92" s="69">
        <v>86</v>
      </c>
      <c r="C92" s="37" t="s">
        <v>142</v>
      </c>
      <c r="D92" s="90">
        <v>1</v>
      </c>
      <c r="E92" s="91" t="s">
        <v>20</v>
      </c>
      <c r="F92" s="38" t="s">
        <v>143</v>
      </c>
      <c r="G92" s="120"/>
      <c r="H92" s="120"/>
      <c r="I92" s="120"/>
      <c r="J92" s="15">
        <f t="shared" si="11"/>
        <v>120</v>
      </c>
      <c r="K92" s="15">
        <f t="shared" si="12"/>
        <v>132</v>
      </c>
      <c r="L92" s="77">
        <v>120</v>
      </c>
      <c r="M92" s="15">
        <f t="shared" si="13"/>
        <v>132</v>
      </c>
      <c r="N92" s="54"/>
      <c r="O92" s="55">
        <f t="shared" si="14"/>
        <v>0</v>
      </c>
      <c r="P92" s="56" t="str">
        <f t="shared" si="15"/>
        <v xml:space="preserve"> </v>
      </c>
      <c r="R92" s="68"/>
      <c r="S92" s="68"/>
    </row>
    <row r="93" spans="2:19" ht="15.6">
      <c r="B93" s="69">
        <v>87</v>
      </c>
      <c r="C93" s="37" t="s">
        <v>144</v>
      </c>
      <c r="D93" s="90">
        <v>5</v>
      </c>
      <c r="E93" s="91" t="s">
        <v>15</v>
      </c>
      <c r="F93" s="38" t="s">
        <v>145</v>
      </c>
      <c r="G93" s="120"/>
      <c r="H93" s="120"/>
      <c r="I93" s="120"/>
      <c r="J93" s="15">
        <f t="shared" si="11"/>
        <v>30</v>
      </c>
      <c r="K93" s="15">
        <f t="shared" si="12"/>
        <v>33</v>
      </c>
      <c r="L93" s="77">
        <v>6</v>
      </c>
      <c r="M93" s="15">
        <f t="shared" si="13"/>
        <v>6.6000000000000005</v>
      </c>
      <c r="N93" s="54"/>
      <c r="O93" s="55">
        <f t="shared" si="14"/>
        <v>0</v>
      </c>
      <c r="P93" s="56" t="str">
        <f t="shared" si="15"/>
        <v xml:space="preserve"> </v>
      </c>
      <c r="R93" s="68"/>
      <c r="S93" s="68"/>
    </row>
    <row r="94" spans="2:19" ht="15.6">
      <c r="B94" s="69">
        <v>88</v>
      </c>
      <c r="C94" s="37" t="s">
        <v>146</v>
      </c>
      <c r="D94" s="90">
        <v>10</v>
      </c>
      <c r="E94" s="91" t="s">
        <v>15</v>
      </c>
      <c r="F94" s="38" t="s">
        <v>147</v>
      </c>
      <c r="G94" s="120"/>
      <c r="H94" s="120"/>
      <c r="I94" s="120"/>
      <c r="J94" s="15">
        <f t="shared" si="11"/>
        <v>40</v>
      </c>
      <c r="K94" s="15">
        <f t="shared" si="12"/>
        <v>44</v>
      </c>
      <c r="L94" s="77">
        <v>4</v>
      </c>
      <c r="M94" s="15">
        <f t="shared" si="13"/>
        <v>4.4</v>
      </c>
      <c r="N94" s="54"/>
      <c r="O94" s="55">
        <f t="shared" si="14"/>
        <v>0</v>
      </c>
      <c r="P94" s="56" t="str">
        <f t="shared" si="15"/>
        <v xml:space="preserve"> </v>
      </c>
      <c r="R94" s="68"/>
      <c r="S94" s="68"/>
    </row>
    <row r="95" spans="2:19" ht="32.25" customHeight="1">
      <c r="B95" s="69">
        <v>89</v>
      </c>
      <c r="C95" s="37" t="s">
        <v>148</v>
      </c>
      <c r="D95" s="90">
        <v>2</v>
      </c>
      <c r="E95" s="91" t="s">
        <v>20</v>
      </c>
      <c r="F95" s="38" t="s">
        <v>149</v>
      </c>
      <c r="G95" s="120"/>
      <c r="H95" s="120"/>
      <c r="I95" s="120"/>
      <c r="J95" s="15">
        <f t="shared" si="11"/>
        <v>40</v>
      </c>
      <c r="K95" s="15">
        <f t="shared" si="12"/>
        <v>44</v>
      </c>
      <c r="L95" s="77">
        <v>20</v>
      </c>
      <c r="M95" s="15">
        <f t="shared" si="13"/>
        <v>22</v>
      </c>
      <c r="N95" s="54"/>
      <c r="O95" s="55">
        <f t="shared" si="14"/>
        <v>0</v>
      </c>
      <c r="P95" s="56" t="str">
        <f t="shared" si="15"/>
        <v xml:space="preserve"> </v>
      </c>
      <c r="R95" s="68"/>
      <c r="S95" s="68"/>
    </row>
    <row r="96" spans="2:19" ht="15.6">
      <c r="B96" s="69">
        <v>90</v>
      </c>
      <c r="C96" s="37" t="s">
        <v>150</v>
      </c>
      <c r="D96" s="90">
        <v>10</v>
      </c>
      <c r="E96" s="91" t="s">
        <v>15</v>
      </c>
      <c r="F96" s="38" t="s">
        <v>151</v>
      </c>
      <c r="G96" s="120"/>
      <c r="H96" s="120"/>
      <c r="I96" s="120"/>
      <c r="J96" s="15">
        <f t="shared" si="11"/>
        <v>60</v>
      </c>
      <c r="K96" s="15">
        <f t="shared" si="12"/>
        <v>66</v>
      </c>
      <c r="L96" s="77">
        <v>6</v>
      </c>
      <c r="M96" s="15">
        <f t="shared" si="13"/>
        <v>6.6000000000000005</v>
      </c>
      <c r="N96" s="54"/>
      <c r="O96" s="55">
        <f t="shared" si="14"/>
        <v>0</v>
      </c>
      <c r="P96" s="56" t="str">
        <f t="shared" si="15"/>
        <v xml:space="preserve"> </v>
      </c>
      <c r="R96" s="68"/>
      <c r="S96" s="68"/>
    </row>
    <row r="97" spans="2:19" ht="26.25" customHeight="1">
      <c r="B97" s="69">
        <v>91</v>
      </c>
      <c r="C97" s="37" t="s">
        <v>40</v>
      </c>
      <c r="D97" s="90">
        <v>1</v>
      </c>
      <c r="E97" s="91" t="s">
        <v>15</v>
      </c>
      <c r="F97" s="38" t="s">
        <v>39</v>
      </c>
      <c r="G97" s="120"/>
      <c r="H97" s="120"/>
      <c r="I97" s="120"/>
      <c r="J97" s="15">
        <f t="shared" si="11"/>
        <v>12</v>
      </c>
      <c r="K97" s="15">
        <f t="shared" si="12"/>
        <v>13.200000000000001</v>
      </c>
      <c r="L97" s="77">
        <v>12</v>
      </c>
      <c r="M97" s="15">
        <f t="shared" si="13"/>
        <v>13.200000000000001</v>
      </c>
      <c r="N97" s="54"/>
      <c r="O97" s="55">
        <f t="shared" si="14"/>
        <v>0</v>
      </c>
      <c r="P97" s="56" t="str">
        <f t="shared" si="15"/>
        <v xml:space="preserve"> </v>
      </c>
      <c r="R97" s="68"/>
      <c r="S97" s="68"/>
    </row>
    <row r="98" spans="2:19" ht="41.4">
      <c r="B98" s="69">
        <v>92</v>
      </c>
      <c r="C98" s="37" t="s">
        <v>152</v>
      </c>
      <c r="D98" s="90">
        <v>2</v>
      </c>
      <c r="E98" s="91" t="s">
        <v>20</v>
      </c>
      <c r="F98" s="38" t="s">
        <v>153</v>
      </c>
      <c r="G98" s="120"/>
      <c r="H98" s="120"/>
      <c r="I98" s="120"/>
      <c r="J98" s="15">
        <f t="shared" si="11"/>
        <v>96</v>
      </c>
      <c r="K98" s="15">
        <f t="shared" si="12"/>
        <v>105.60000000000001</v>
      </c>
      <c r="L98" s="77">
        <v>48</v>
      </c>
      <c r="M98" s="15">
        <f t="shared" si="13"/>
        <v>52.800000000000004</v>
      </c>
      <c r="N98" s="54"/>
      <c r="O98" s="55">
        <f t="shared" si="14"/>
        <v>0</v>
      </c>
      <c r="P98" s="56" t="str">
        <f t="shared" si="15"/>
        <v xml:space="preserve"> </v>
      </c>
      <c r="R98" s="68"/>
      <c r="S98" s="68"/>
    </row>
    <row r="99" spans="2:19" ht="15.6">
      <c r="B99" s="69">
        <v>93</v>
      </c>
      <c r="C99" s="37" t="s">
        <v>85</v>
      </c>
      <c r="D99" s="90">
        <v>1</v>
      </c>
      <c r="E99" s="91" t="s">
        <v>15</v>
      </c>
      <c r="F99" s="38" t="s">
        <v>82</v>
      </c>
      <c r="G99" s="120"/>
      <c r="H99" s="120"/>
      <c r="I99" s="120"/>
      <c r="J99" s="15">
        <f t="shared" si="11"/>
        <v>60</v>
      </c>
      <c r="K99" s="15">
        <f t="shared" si="12"/>
        <v>66</v>
      </c>
      <c r="L99" s="77">
        <v>60</v>
      </c>
      <c r="M99" s="15">
        <f t="shared" si="13"/>
        <v>66</v>
      </c>
      <c r="N99" s="54"/>
      <c r="O99" s="55">
        <f t="shared" si="14"/>
        <v>0</v>
      </c>
      <c r="P99" s="56" t="str">
        <f t="shared" si="15"/>
        <v xml:space="preserve"> </v>
      </c>
      <c r="R99" s="68"/>
      <c r="S99" s="68"/>
    </row>
    <row r="100" spans="2:19" ht="15.6">
      <c r="B100" s="69">
        <v>94</v>
      </c>
      <c r="C100" s="37" t="s">
        <v>154</v>
      </c>
      <c r="D100" s="90">
        <v>15</v>
      </c>
      <c r="E100" s="91" t="s">
        <v>20</v>
      </c>
      <c r="F100" s="38" t="s">
        <v>155</v>
      </c>
      <c r="G100" s="120"/>
      <c r="H100" s="120"/>
      <c r="I100" s="120"/>
      <c r="J100" s="15">
        <f t="shared" si="11"/>
        <v>225</v>
      </c>
      <c r="K100" s="15">
        <f t="shared" si="12"/>
        <v>247.5</v>
      </c>
      <c r="L100" s="77">
        <v>15</v>
      </c>
      <c r="M100" s="15">
        <f t="shared" si="13"/>
        <v>16.5</v>
      </c>
      <c r="N100" s="54"/>
      <c r="O100" s="55">
        <f t="shared" si="14"/>
        <v>0</v>
      </c>
      <c r="P100" s="56" t="str">
        <f t="shared" si="15"/>
        <v xml:space="preserve"> </v>
      </c>
      <c r="R100" s="68"/>
      <c r="S100" s="68"/>
    </row>
    <row r="101" spans="2:19" ht="15.6">
      <c r="B101" s="69">
        <v>95</v>
      </c>
      <c r="C101" s="37" t="s">
        <v>156</v>
      </c>
      <c r="D101" s="90">
        <v>10</v>
      </c>
      <c r="E101" s="91" t="s">
        <v>20</v>
      </c>
      <c r="F101" s="38" t="s">
        <v>157</v>
      </c>
      <c r="G101" s="120"/>
      <c r="H101" s="120"/>
      <c r="I101" s="120"/>
      <c r="J101" s="15">
        <f t="shared" si="11"/>
        <v>200</v>
      </c>
      <c r="K101" s="15">
        <f t="shared" si="12"/>
        <v>220</v>
      </c>
      <c r="L101" s="77">
        <v>20</v>
      </c>
      <c r="M101" s="15">
        <f t="shared" si="13"/>
        <v>22</v>
      </c>
      <c r="N101" s="54"/>
      <c r="O101" s="55">
        <f t="shared" si="14"/>
        <v>0</v>
      </c>
      <c r="P101" s="56" t="str">
        <f t="shared" si="15"/>
        <v xml:space="preserve"> </v>
      </c>
      <c r="R101" s="68"/>
      <c r="S101" s="68"/>
    </row>
    <row r="102" spans="2:19" ht="16.2" thickBot="1">
      <c r="B102" s="72">
        <v>96</v>
      </c>
      <c r="C102" s="43" t="s">
        <v>158</v>
      </c>
      <c r="D102" s="93">
        <v>2</v>
      </c>
      <c r="E102" s="94" t="s">
        <v>20</v>
      </c>
      <c r="F102" s="44" t="s">
        <v>159</v>
      </c>
      <c r="G102" s="121"/>
      <c r="H102" s="121"/>
      <c r="I102" s="121"/>
      <c r="J102" s="16">
        <f t="shared" si="11"/>
        <v>6</v>
      </c>
      <c r="K102" s="16">
        <f t="shared" si="12"/>
        <v>6.6000000000000005</v>
      </c>
      <c r="L102" s="86">
        <v>3</v>
      </c>
      <c r="M102" s="45">
        <f t="shared" si="13"/>
        <v>3.3000000000000003</v>
      </c>
      <c r="N102" s="57"/>
      <c r="O102" s="58">
        <f t="shared" si="14"/>
        <v>0</v>
      </c>
      <c r="P102" s="59" t="str">
        <f t="shared" si="15"/>
        <v xml:space="preserve"> </v>
      </c>
      <c r="R102" s="68"/>
      <c r="S102" s="68"/>
    </row>
    <row r="103" spans="1:19" ht="98.25" customHeight="1" thickTop="1">
      <c r="A103" s="75"/>
      <c r="B103" s="76">
        <v>97</v>
      </c>
      <c r="C103" s="37" t="s">
        <v>27</v>
      </c>
      <c r="D103" s="65">
        <v>240</v>
      </c>
      <c r="E103" s="66" t="s">
        <v>15</v>
      </c>
      <c r="F103" s="38" t="s">
        <v>28</v>
      </c>
      <c r="G103" s="119" t="s">
        <v>169</v>
      </c>
      <c r="H103" s="119" t="s">
        <v>162</v>
      </c>
      <c r="I103" s="119" t="s">
        <v>163</v>
      </c>
      <c r="J103" s="17">
        <f aca="true" t="shared" si="16" ref="J103:J112">D103*L103</f>
        <v>18000</v>
      </c>
      <c r="K103" s="17">
        <f aca="true" t="shared" si="17" ref="K103:K112">D103*M103</f>
        <v>19800</v>
      </c>
      <c r="L103" s="67">
        <v>75</v>
      </c>
      <c r="M103" s="14">
        <f t="shared" si="13"/>
        <v>82.5</v>
      </c>
      <c r="N103" s="51"/>
      <c r="O103" s="52">
        <f t="shared" si="14"/>
        <v>0</v>
      </c>
      <c r="P103" s="53" t="str">
        <f t="shared" si="15"/>
        <v xml:space="preserve"> </v>
      </c>
      <c r="R103" s="68"/>
      <c r="S103" s="68"/>
    </row>
    <row r="104" spans="2:19" ht="35.25" customHeight="1">
      <c r="B104" s="69">
        <v>98</v>
      </c>
      <c r="C104" s="37" t="s">
        <v>164</v>
      </c>
      <c r="D104" s="65">
        <v>10</v>
      </c>
      <c r="E104" s="91" t="s">
        <v>15</v>
      </c>
      <c r="F104" s="95" t="s">
        <v>165</v>
      </c>
      <c r="G104" s="120"/>
      <c r="H104" s="120"/>
      <c r="I104" s="120"/>
      <c r="J104" s="15">
        <f t="shared" si="16"/>
        <v>1100</v>
      </c>
      <c r="K104" s="15">
        <f t="shared" si="17"/>
        <v>1210.0000000000002</v>
      </c>
      <c r="L104" s="15">
        <v>110</v>
      </c>
      <c r="M104" s="15">
        <f t="shared" si="13"/>
        <v>121.00000000000001</v>
      </c>
      <c r="N104" s="54"/>
      <c r="O104" s="55">
        <f t="shared" si="14"/>
        <v>0</v>
      </c>
      <c r="P104" s="56" t="str">
        <f t="shared" si="15"/>
        <v xml:space="preserve"> </v>
      </c>
      <c r="R104" s="68"/>
      <c r="S104" s="68"/>
    </row>
    <row r="105" spans="2:19" ht="39" customHeight="1">
      <c r="B105" s="85">
        <v>99</v>
      </c>
      <c r="C105" s="37" t="s">
        <v>92</v>
      </c>
      <c r="D105" s="65">
        <v>5000</v>
      </c>
      <c r="E105" s="66" t="s">
        <v>20</v>
      </c>
      <c r="F105" s="38" t="s">
        <v>171</v>
      </c>
      <c r="G105" s="120"/>
      <c r="H105" s="120"/>
      <c r="I105" s="120"/>
      <c r="J105" s="15">
        <f t="shared" si="16"/>
        <v>7500</v>
      </c>
      <c r="K105" s="15">
        <f t="shared" si="17"/>
        <v>8250</v>
      </c>
      <c r="L105" s="15">
        <v>1.5</v>
      </c>
      <c r="M105" s="15">
        <f t="shared" si="13"/>
        <v>1.6500000000000001</v>
      </c>
      <c r="N105" s="54"/>
      <c r="O105" s="55">
        <f t="shared" si="14"/>
        <v>0</v>
      </c>
      <c r="P105" s="56" t="str">
        <f t="shared" si="15"/>
        <v xml:space="preserve"> </v>
      </c>
      <c r="R105" s="68"/>
      <c r="S105" s="68"/>
    </row>
    <row r="106" spans="2:19" ht="32.25" customHeight="1">
      <c r="B106" s="69">
        <v>100</v>
      </c>
      <c r="C106" s="37" t="s">
        <v>95</v>
      </c>
      <c r="D106" s="65">
        <v>20</v>
      </c>
      <c r="E106" s="66" t="s">
        <v>20</v>
      </c>
      <c r="F106" s="38" t="s">
        <v>96</v>
      </c>
      <c r="G106" s="120"/>
      <c r="H106" s="120"/>
      <c r="I106" s="120"/>
      <c r="J106" s="15">
        <f t="shared" si="16"/>
        <v>300</v>
      </c>
      <c r="K106" s="15">
        <f t="shared" si="17"/>
        <v>330</v>
      </c>
      <c r="L106" s="15">
        <v>15</v>
      </c>
      <c r="M106" s="15">
        <f t="shared" si="13"/>
        <v>16.5</v>
      </c>
      <c r="N106" s="54"/>
      <c r="O106" s="55">
        <f t="shared" si="14"/>
        <v>0</v>
      </c>
      <c r="P106" s="56" t="str">
        <f t="shared" si="15"/>
        <v xml:space="preserve"> </v>
      </c>
      <c r="R106" s="68"/>
      <c r="S106" s="68"/>
    </row>
    <row r="107" spans="2:19" ht="27.75" customHeight="1">
      <c r="B107" s="69">
        <v>101</v>
      </c>
      <c r="C107" s="37" t="s">
        <v>132</v>
      </c>
      <c r="D107" s="65">
        <v>50</v>
      </c>
      <c r="E107" s="66" t="s">
        <v>20</v>
      </c>
      <c r="F107" s="38" t="s">
        <v>133</v>
      </c>
      <c r="G107" s="120"/>
      <c r="H107" s="120"/>
      <c r="I107" s="120"/>
      <c r="J107" s="15">
        <f t="shared" si="16"/>
        <v>250</v>
      </c>
      <c r="K107" s="15">
        <f t="shared" si="17"/>
        <v>275</v>
      </c>
      <c r="L107" s="15">
        <v>5</v>
      </c>
      <c r="M107" s="15">
        <f t="shared" si="13"/>
        <v>5.5</v>
      </c>
      <c r="N107" s="54"/>
      <c r="O107" s="55">
        <f t="shared" si="14"/>
        <v>0</v>
      </c>
      <c r="P107" s="56" t="str">
        <f t="shared" si="15"/>
        <v xml:space="preserve"> </v>
      </c>
      <c r="R107" s="68"/>
      <c r="S107" s="68"/>
    </row>
    <row r="108" spans="2:19" ht="30" customHeight="1">
      <c r="B108" s="69">
        <v>102</v>
      </c>
      <c r="C108" s="37" t="s">
        <v>134</v>
      </c>
      <c r="D108" s="65">
        <v>30</v>
      </c>
      <c r="E108" s="66" t="s">
        <v>20</v>
      </c>
      <c r="F108" s="38" t="s">
        <v>133</v>
      </c>
      <c r="G108" s="120"/>
      <c r="H108" s="120"/>
      <c r="I108" s="120"/>
      <c r="J108" s="15">
        <f t="shared" si="16"/>
        <v>300</v>
      </c>
      <c r="K108" s="15">
        <f t="shared" si="17"/>
        <v>330</v>
      </c>
      <c r="L108" s="15">
        <v>10</v>
      </c>
      <c r="M108" s="15">
        <f t="shared" si="13"/>
        <v>11</v>
      </c>
      <c r="N108" s="54"/>
      <c r="O108" s="55">
        <f t="shared" si="14"/>
        <v>0</v>
      </c>
      <c r="P108" s="56" t="str">
        <f t="shared" si="15"/>
        <v xml:space="preserve"> </v>
      </c>
      <c r="R108" s="68"/>
      <c r="S108" s="68"/>
    </row>
    <row r="109" spans="2:19" ht="39" customHeight="1">
      <c r="B109" s="69">
        <v>103</v>
      </c>
      <c r="C109" s="37" t="s">
        <v>17</v>
      </c>
      <c r="D109" s="65">
        <v>50</v>
      </c>
      <c r="E109" s="66" t="s">
        <v>15</v>
      </c>
      <c r="F109" s="38" t="s">
        <v>18</v>
      </c>
      <c r="G109" s="120"/>
      <c r="H109" s="120"/>
      <c r="I109" s="120"/>
      <c r="J109" s="15">
        <f t="shared" si="16"/>
        <v>1850</v>
      </c>
      <c r="K109" s="15">
        <f t="shared" si="17"/>
        <v>2035.0000000000002</v>
      </c>
      <c r="L109" s="15">
        <v>37</v>
      </c>
      <c r="M109" s="15">
        <f t="shared" si="13"/>
        <v>40.7</v>
      </c>
      <c r="N109" s="54"/>
      <c r="O109" s="55">
        <f t="shared" si="14"/>
        <v>0</v>
      </c>
      <c r="P109" s="56" t="str">
        <f t="shared" si="15"/>
        <v xml:space="preserve"> </v>
      </c>
      <c r="R109" s="68"/>
      <c r="S109" s="68"/>
    </row>
    <row r="110" spans="2:19" ht="39.75" customHeight="1">
      <c r="B110" s="69">
        <v>104</v>
      </c>
      <c r="C110" s="37" t="s">
        <v>111</v>
      </c>
      <c r="D110" s="65">
        <v>2</v>
      </c>
      <c r="E110" s="66" t="s">
        <v>15</v>
      </c>
      <c r="F110" s="38" t="s">
        <v>112</v>
      </c>
      <c r="G110" s="120"/>
      <c r="H110" s="120"/>
      <c r="I110" s="120"/>
      <c r="J110" s="15">
        <f t="shared" si="16"/>
        <v>400</v>
      </c>
      <c r="K110" s="15">
        <f t="shared" si="17"/>
        <v>440.00000000000006</v>
      </c>
      <c r="L110" s="67">
        <v>200</v>
      </c>
      <c r="M110" s="15">
        <f t="shared" si="13"/>
        <v>220.00000000000003</v>
      </c>
      <c r="N110" s="54"/>
      <c r="O110" s="55">
        <f t="shared" si="14"/>
        <v>0</v>
      </c>
      <c r="P110" s="56" t="str">
        <f t="shared" si="15"/>
        <v xml:space="preserve"> </v>
      </c>
      <c r="R110" s="68"/>
      <c r="S110" s="68"/>
    </row>
    <row r="111" spans="2:19" ht="40.5" customHeight="1">
      <c r="B111" s="69">
        <v>105</v>
      </c>
      <c r="C111" s="37" t="s">
        <v>166</v>
      </c>
      <c r="D111" s="65">
        <v>1</v>
      </c>
      <c r="E111" s="66" t="s">
        <v>15</v>
      </c>
      <c r="F111" s="38" t="s">
        <v>167</v>
      </c>
      <c r="G111" s="120"/>
      <c r="H111" s="120"/>
      <c r="I111" s="120"/>
      <c r="J111" s="15">
        <f t="shared" si="16"/>
        <v>250</v>
      </c>
      <c r="K111" s="15">
        <f t="shared" si="17"/>
        <v>275</v>
      </c>
      <c r="L111" s="67">
        <v>250</v>
      </c>
      <c r="M111" s="15">
        <f t="shared" si="13"/>
        <v>275</v>
      </c>
      <c r="N111" s="54"/>
      <c r="O111" s="55">
        <f t="shared" si="14"/>
        <v>0</v>
      </c>
      <c r="P111" s="56" t="str">
        <f t="shared" si="15"/>
        <v xml:space="preserve"> </v>
      </c>
      <c r="R111" s="68"/>
      <c r="S111" s="68"/>
    </row>
    <row r="112" spans="2:19" ht="37.5" customHeight="1" thickBot="1">
      <c r="B112" s="72">
        <v>106</v>
      </c>
      <c r="C112" s="43" t="s">
        <v>115</v>
      </c>
      <c r="D112" s="73">
        <v>3</v>
      </c>
      <c r="E112" s="74" t="s">
        <v>15</v>
      </c>
      <c r="F112" s="44" t="s">
        <v>114</v>
      </c>
      <c r="G112" s="121"/>
      <c r="H112" s="121"/>
      <c r="I112" s="121"/>
      <c r="J112" s="16">
        <f t="shared" si="16"/>
        <v>810</v>
      </c>
      <c r="K112" s="16">
        <f t="shared" si="17"/>
        <v>891</v>
      </c>
      <c r="L112" s="16">
        <v>270</v>
      </c>
      <c r="M112" s="45">
        <f t="shared" si="13"/>
        <v>297</v>
      </c>
      <c r="N112" s="57"/>
      <c r="O112" s="58">
        <f t="shared" si="14"/>
        <v>0</v>
      </c>
      <c r="P112" s="59" t="str">
        <f t="shared" si="15"/>
        <v xml:space="preserve"> </v>
      </c>
      <c r="R112" s="68"/>
      <c r="S112" s="68"/>
    </row>
    <row r="113" spans="1:19" ht="13.5" customHeight="1" thickBot="1" thickTop="1">
      <c r="A113" s="96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97"/>
      <c r="N113" s="19"/>
      <c r="O113" s="19"/>
      <c r="P113" s="19"/>
      <c r="Q113" s="19"/>
      <c r="R113" s="68"/>
      <c r="S113" s="68"/>
    </row>
    <row r="114" spans="1:16" ht="60.75" customHeight="1" thickBot="1" thickTop="1">
      <c r="A114" s="98"/>
      <c r="B114" s="118" t="s">
        <v>3</v>
      </c>
      <c r="C114" s="118"/>
      <c r="D114" s="118"/>
      <c r="E114" s="118"/>
      <c r="F114" s="118"/>
      <c r="G114" s="7"/>
      <c r="H114" s="99"/>
      <c r="I114" s="99"/>
      <c r="J114" s="99"/>
      <c r="K114" s="8"/>
      <c r="L114" s="36" t="s">
        <v>4</v>
      </c>
      <c r="M114" s="32" t="s">
        <v>5</v>
      </c>
      <c r="N114" s="112" t="s">
        <v>6</v>
      </c>
      <c r="O114" s="113"/>
      <c r="P114" s="114"/>
    </row>
    <row r="115" spans="1:16" ht="33" customHeight="1" thickBot="1" thickTop="1">
      <c r="A115" s="98"/>
      <c r="B115" s="125" t="s">
        <v>183</v>
      </c>
      <c r="C115" s="125"/>
      <c r="D115" s="125"/>
      <c r="E115" s="125"/>
      <c r="F115" s="125"/>
      <c r="G115" s="100"/>
      <c r="H115" s="9"/>
      <c r="I115" s="9"/>
      <c r="J115" s="9"/>
      <c r="K115" s="10"/>
      <c r="L115" s="11">
        <f>SUM(J7:J112)</f>
        <v>52397</v>
      </c>
      <c r="M115" s="18">
        <f>SUM(K7:K112)</f>
        <v>57636.7</v>
      </c>
      <c r="N115" s="115">
        <f>SUM(O7:O112)</f>
        <v>0</v>
      </c>
      <c r="O115" s="116"/>
      <c r="P115" s="117"/>
    </row>
    <row r="116" spans="1:17" ht="39.75" customHeight="1" thickTop="1">
      <c r="A116" s="98"/>
      <c r="H116" s="12"/>
      <c r="I116" s="12"/>
      <c r="J116" s="12"/>
      <c r="K116" s="101"/>
      <c r="L116" s="101"/>
      <c r="M116" s="101"/>
      <c r="N116" s="98"/>
      <c r="O116" s="98"/>
      <c r="P116" s="98"/>
      <c r="Q116" s="98"/>
    </row>
    <row r="117" spans="1:17" ht="19.95" customHeight="1">
      <c r="A117" s="98"/>
      <c r="H117" s="12"/>
      <c r="I117" s="12"/>
      <c r="J117" s="12"/>
      <c r="K117" s="101"/>
      <c r="L117" s="101"/>
      <c r="M117" s="13"/>
      <c r="N117" s="13"/>
      <c r="O117" s="13"/>
      <c r="P117" s="98"/>
      <c r="Q117" s="98"/>
    </row>
    <row r="118" spans="1:17" ht="71.25" customHeight="1">
      <c r="A118" s="98"/>
      <c r="H118" s="12"/>
      <c r="I118" s="12"/>
      <c r="J118" s="12"/>
      <c r="K118" s="101"/>
      <c r="L118" s="101"/>
      <c r="M118" s="13"/>
      <c r="N118" s="13"/>
      <c r="O118" s="13"/>
      <c r="P118" s="98"/>
      <c r="Q118" s="98"/>
    </row>
    <row r="119" spans="1:17" ht="36" customHeight="1">
      <c r="A119" s="98"/>
      <c r="H119" s="102"/>
      <c r="I119" s="102"/>
      <c r="J119" s="102"/>
      <c r="K119" s="102"/>
      <c r="L119" s="102"/>
      <c r="M119" s="101"/>
      <c r="N119" s="98"/>
      <c r="O119" s="98"/>
      <c r="P119" s="98"/>
      <c r="Q119" s="98"/>
    </row>
    <row r="120" spans="1:17" ht="14.25" customHeight="1">
      <c r="A120" s="98"/>
      <c r="B120" s="98"/>
      <c r="C120" s="101"/>
      <c r="D120" s="103"/>
      <c r="E120" s="104"/>
      <c r="F120" s="101"/>
      <c r="G120" s="101"/>
      <c r="H120" s="98"/>
      <c r="I120" s="98"/>
      <c r="J120" s="101"/>
      <c r="K120" s="101"/>
      <c r="L120" s="101"/>
      <c r="M120" s="101"/>
      <c r="N120" s="98"/>
      <c r="O120" s="98"/>
      <c r="P120" s="98"/>
      <c r="Q120" s="98"/>
    </row>
    <row r="121" spans="1:17" ht="14.25" customHeight="1">
      <c r="A121" s="98"/>
      <c r="B121" s="98"/>
      <c r="C121" s="101"/>
      <c r="D121" s="103"/>
      <c r="E121" s="104"/>
      <c r="F121" s="101"/>
      <c r="G121" s="101"/>
      <c r="H121" s="98"/>
      <c r="I121" s="98"/>
      <c r="J121" s="101"/>
      <c r="K121" s="101"/>
      <c r="L121" s="101"/>
      <c r="M121" s="101"/>
      <c r="N121" s="98"/>
      <c r="O121" s="98"/>
      <c r="P121" s="98"/>
      <c r="Q121" s="98"/>
    </row>
    <row r="122" spans="1:17" ht="14.25" customHeight="1">
      <c r="A122" s="98"/>
      <c r="B122" s="98"/>
      <c r="C122" s="101"/>
      <c r="D122" s="103"/>
      <c r="E122" s="104"/>
      <c r="F122" s="101"/>
      <c r="G122" s="101"/>
      <c r="H122" s="98"/>
      <c r="I122" s="98"/>
      <c r="J122" s="101"/>
      <c r="K122" s="101"/>
      <c r="L122" s="101"/>
      <c r="M122" s="101"/>
      <c r="N122" s="98"/>
      <c r="O122" s="98"/>
      <c r="P122" s="98"/>
      <c r="Q122" s="98"/>
    </row>
    <row r="123" spans="1:17" ht="14.25" customHeight="1">
      <c r="A123" s="98"/>
      <c r="B123" s="98"/>
      <c r="C123" s="101"/>
      <c r="D123" s="103"/>
      <c r="E123" s="104"/>
      <c r="F123" s="101"/>
      <c r="G123" s="101"/>
      <c r="H123" s="98"/>
      <c r="I123" s="98"/>
      <c r="J123" s="101"/>
      <c r="K123" s="101"/>
      <c r="L123" s="101"/>
      <c r="M123" s="101"/>
      <c r="N123" s="98"/>
      <c r="O123" s="98"/>
      <c r="P123" s="98"/>
      <c r="Q123" s="98"/>
    </row>
    <row r="124" spans="3:12" ht="15">
      <c r="C124" s="1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1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1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1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1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1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1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1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1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1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1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1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1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1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1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1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1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1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1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1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1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1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1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1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1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1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1"/>
      <c r="D187" s="1"/>
      <c r="E187" s="1"/>
      <c r="F187" s="1"/>
      <c r="G187" s="1"/>
      <c r="I187" s="1"/>
      <c r="J187" s="1"/>
      <c r="K187" s="1"/>
      <c r="L187" s="1"/>
    </row>
    <row r="188" spans="3:12" ht="15">
      <c r="C188" s="1"/>
      <c r="D188" s="1"/>
      <c r="E188" s="1"/>
      <c r="F188" s="1"/>
      <c r="G188" s="1"/>
      <c r="I188" s="1"/>
      <c r="J188" s="1"/>
      <c r="K188" s="1"/>
      <c r="L188" s="1"/>
    </row>
    <row r="189" spans="3:12" ht="15">
      <c r="C189" s="1"/>
      <c r="D189" s="1"/>
      <c r="E189" s="1"/>
      <c r="F189" s="1"/>
      <c r="G189" s="1"/>
      <c r="I189" s="1"/>
      <c r="J189" s="1"/>
      <c r="K189" s="1"/>
      <c r="L189" s="1"/>
    </row>
    <row r="190" spans="3:12" ht="15">
      <c r="C190" s="1"/>
      <c r="D190" s="1"/>
      <c r="E190" s="1"/>
      <c r="F190" s="1"/>
      <c r="G190" s="1"/>
      <c r="I190" s="1"/>
      <c r="J190" s="1"/>
      <c r="K190" s="1"/>
      <c r="L190" s="1"/>
    </row>
    <row r="191" spans="3:12" ht="15">
      <c r="C191" s="1"/>
      <c r="D191" s="1"/>
      <c r="E191" s="1"/>
      <c r="F191" s="1"/>
      <c r="G191" s="1"/>
      <c r="I191" s="1"/>
      <c r="J191" s="1"/>
      <c r="K191" s="1"/>
      <c r="L191" s="1"/>
    </row>
    <row r="192" spans="3:12" ht="15">
      <c r="C192" s="1"/>
      <c r="D192" s="1"/>
      <c r="E192" s="1"/>
      <c r="F192" s="1"/>
      <c r="G192" s="1"/>
      <c r="I192" s="1"/>
      <c r="J192" s="1"/>
      <c r="K192" s="1"/>
      <c r="L192" s="1"/>
    </row>
    <row r="193" spans="3:12" ht="15">
      <c r="C193" s="1"/>
      <c r="D193" s="1"/>
      <c r="E193" s="1"/>
      <c r="F193" s="1"/>
      <c r="G193" s="1"/>
      <c r="I193" s="1"/>
      <c r="J193" s="1"/>
      <c r="K193" s="1"/>
      <c r="L193" s="1"/>
    </row>
    <row r="194" spans="3:12" ht="15">
      <c r="C194" s="1"/>
      <c r="D194" s="1"/>
      <c r="E194" s="1"/>
      <c r="F194" s="1"/>
      <c r="G194" s="1"/>
      <c r="I194" s="1"/>
      <c r="J194" s="1"/>
      <c r="K194" s="1"/>
      <c r="L194" s="1"/>
    </row>
    <row r="195" spans="3:12" ht="15">
      <c r="C195" s="1"/>
      <c r="D195" s="1"/>
      <c r="E195" s="1"/>
      <c r="F195" s="1"/>
      <c r="G195" s="1"/>
      <c r="I195" s="1"/>
      <c r="J195" s="1"/>
      <c r="K195" s="1"/>
      <c r="L195" s="1"/>
    </row>
    <row r="196" spans="3:12" ht="15">
      <c r="C196" s="1"/>
      <c r="D196" s="1"/>
      <c r="E196" s="1"/>
      <c r="F196" s="1"/>
      <c r="G196" s="1"/>
      <c r="I196" s="1"/>
      <c r="J196" s="1"/>
      <c r="K196" s="1"/>
      <c r="L196" s="1"/>
    </row>
    <row r="197" spans="3:12" ht="15">
      <c r="C197" s="1"/>
      <c r="D197" s="1"/>
      <c r="E197" s="1"/>
      <c r="F197" s="1"/>
      <c r="G197" s="1"/>
      <c r="I197" s="1"/>
      <c r="J197" s="1"/>
      <c r="K197" s="1"/>
      <c r="L197" s="1"/>
    </row>
    <row r="198" spans="3:12" ht="15">
      <c r="C198" s="1"/>
      <c r="D198" s="1"/>
      <c r="E198" s="1"/>
      <c r="F198" s="1"/>
      <c r="G198" s="1"/>
      <c r="I198" s="1"/>
      <c r="J198" s="1"/>
      <c r="K198" s="1"/>
      <c r="L198" s="1"/>
    </row>
    <row r="199" spans="3:12" ht="15">
      <c r="C199" s="1"/>
      <c r="D199" s="1"/>
      <c r="E199" s="1"/>
      <c r="F199" s="1"/>
      <c r="G199" s="1"/>
      <c r="I199" s="1"/>
      <c r="J199" s="1"/>
      <c r="K199" s="1"/>
      <c r="L199" s="1"/>
    </row>
    <row r="200" spans="3:12" ht="15">
      <c r="C200" s="1"/>
      <c r="D200" s="1"/>
      <c r="E200" s="1"/>
      <c r="F200" s="1"/>
      <c r="G200" s="1"/>
      <c r="I200" s="1"/>
      <c r="J200" s="1"/>
      <c r="K200" s="1"/>
      <c r="L200" s="1"/>
    </row>
    <row r="201" spans="3:12" ht="15">
      <c r="C201" s="1"/>
      <c r="D201" s="1"/>
      <c r="E201" s="1"/>
      <c r="F201" s="1"/>
      <c r="G201" s="1"/>
      <c r="I201" s="1"/>
      <c r="J201" s="1"/>
      <c r="K201" s="1"/>
      <c r="L201" s="1"/>
    </row>
    <row r="202" spans="3:12" ht="15">
      <c r="C202" s="1"/>
      <c r="D202" s="1"/>
      <c r="E202" s="1"/>
      <c r="F202" s="1"/>
      <c r="G202" s="1"/>
      <c r="I202" s="1"/>
      <c r="J202" s="1"/>
      <c r="K202" s="1"/>
      <c r="L202" s="1"/>
    </row>
    <row r="203" spans="3:12" ht="15">
      <c r="C203" s="1"/>
      <c r="D203" s="1"/>
      <c r="E203" s="1"/>
      <c r="F203" s="1"/>
      <c r="G203" s="1"/>
      <c r="I203" s="1"/>
      <c r="J203" s="1"/>
      <c r="K203" s="1"/>
      <c r="L203" s="1"/>
    </row>
    <row r="204" spans="3:12" ht="15">
      <c r="C204" s="1"/>
      <c r="D204" s="1"/>
      <c r="E204" s="1"/>
      <c r="F204" s="1"/>
      <c r="G204" s="1"/>
      <c r="I204" s="1"/>
      <c r="J204" s="1"/>
      <c r="K204" s="1"/>
      <c r="L204" s="1"/>
    </row>
    <row r="205" spans="3:12" ht="15">
      <c r="C205" s="1"/>
      <c r="D205" s="1"/>
      <c r="E205" s="1"/>
      <c r="F205" s="1"/>
      <c r="G205" s="1"/>
      <c r="I205" s="1"/>
      <c r="J205" s="1"/>
      <c r="K205" s="1"/>
      <c r="L205" s="1"/>
    </row>
    <row r="206" spans="3:12" ht="15">
      <c r="C206" s="1"/>
      <c r="D206" s="1"/>
      <c r="E206" s="1"/>
      <c r="F206" s="1"/>
      <c r="G206" s="1"/>
      <c r="I206" s="1"/>
      <c r="J206" s="1"/>
      <c r="K206" s="1"/>
      <c r="L206" s="1"/>
    </row>
    <row r="207" spans="3:12" ht="15">
      <c r="C207" s="1"/>
      <c r="D207" s="1"/>
      <c r="E207" s="1"/>
      <c r="F207" s="1"/>
      <c r="G207" s="1"/>
      <c r="I207" s="1"/>
      <c r="J207" s="1"/>
      <c r="K207" s="1"/>
      <c r="L207" s="1"/>
    </row>
    <row r="208" spans="3:12" ht="15">
      <c r="C208" s="1"/>
      <c r="D208" s="1"/>
      <c r="E208" s="1"/>
      <c r="F208" s="1"/>
      <c r="G208" s="1"/>
      <c r="I208" s="1"/>
      <c r="J208" s="1"/>
      <c r="K208" s="1"/>
      <c r="L208" s="1"/>
    </row>
    <row r="209" spans="3:12" ht="15">
      <c r="C209" s="1"/>
      <c r="D209" s="1"/>
      <c r="E209" s="1"/>
      <c r="F209" s="1"/>
      <c r="G209" s="1"/>
      <c r="I209" s="1"/>
      <c r="J209" s="1"/>
      <c r="K209" s="1"/>
      <c r="L209" s="1"/>
    </row>
    <row r="210" spans="3:12" ht="15">
      <c r="C210" s="1"/>
      <c r="D210" s="1"/>
      <c r="E210" s="1"/>
      <c r="F210" s="1"/>
      <c r="G210" s="1"/>
      <c r="I210" s="1"/>
      <c r="J210" s="1"/>
      <c r="K210" s="1"/>
      <c r="L210" s="1"/>
    </row>
    <row r="211" spans="3:12" ht="15">
      <c r="C211" s="1"/>
      <c r="D211" s="1"/>
      <c r="E211" s="1"/>
      <c r="F211" s="1"/>
      <c r="G211" s="1"/>
      <c r="I211" s="1"/>
      <c r="J211" s="1"/>
      <c r="K211" s="1"/>
      <c r="L211" s="1"/>
    </row>
    <row r="212" spans="3:12" ht="15">
      <c r="C212" s="1"/>
      <c r="D212" s="1"/>
      <c r="E212" s="1"/>
      <c r="F212" s="1"/>
      <c r="G212" s="1"/>
      <c r="I212" s="1"/>
      <c r="J212" s="1"/>
      <c r="K212" s="1"/>
      <c r="L212" s="1"/>
    </row>
    <row r="213" spans="3:12" ht="15">
      <c r="C213" s="1"/>
      <c r="D213" s="1"/>
      <c r="E213" s="1"/>
      <c r="F213" s="1"/>
      <c r="G213" s="1"/>
      <c r="I213" s="1"/>
      <c r="J213" s="1"/>
      <c r="K213" s="1"/>
      <c r="L213" s="1"/>
    </row>
    <row r="214" spans="3:12" ht="15">
      <c r="C214" s="1"/>
      <c r="D214" s="1"/>
      <c r="E214" s="1"/>
      <c r="F214" s="1"/>
      <c r="G214" s="1"/>
      <c r="I214" s="1"/>
      <c r="J214" s="1"/>
      <c r="K214" s="1"/>
      <c r="L214" s="1"/>
    </row>
    <row r="215" spans="3:12" ht="15">
      <c r="C215" s="1"/>
      <c r="D215" s="1"/>
      <c r="E215" s="1"/>
      <c r="F215" s="1"/>
      <c r="G215" s="1"/>
      <c r="I215" s="1"/>
      <c r="J215" s="1"/>
      <c r="K215" s="1"/>
      <c r="L215" s="1"/>
    </row>
    <row r="216" spans="3:12" ht="15">
      <c r="C216" s="1"/>
      <c r="D216" s="1"/>
      <c r="E216" s="1"/>
      <c r="F216" s="1"/>
      <c r="G216" s="1"/>
      <c r="I216" s="1"/>
      <c r="J216" s="1"/>
      <c r="K216" s="1"/>
      <c r="L216" s="1"/>
    </row>
    <row r="217" spans="3:12" ht="15">
      <c r="C217" s="1"/>
      <c r="D217" s="1"/>
      <c r="E217" s="1"/>
      <c r="F217" s="1"/>
      <c r="G217" s="1"/>
      <c r="I217" s="1"/>
      <c r="J217" s="1"/>
      <c r="K217" s="1"/>
      <c r="L217" s="1"/>
    </row>
    <row r="218" spans="3:12" ht="15">
      <c r="C218" s="1"/>
      <c r="D218" s="1"/>
      <c r="E218" s="1"/>
      <c r="F218" s="1"/>
      <c r="G218" s="1"/>
      <c r="I218" s="1"/>
      <c r="J218" s="1"/>
      <c r="K218" s="1"/>
      <c r="L218" s="1"/>
    </row>
    <row r="219" spans="3:12" ht="15">
      <c r="C219" s="1"/>
      <c r="D219" s="1"/>
      <c r="E219" s="1"/>
      <c r="F219" s="1"/>
      <c r="G219" s="1"/>
      <c r="I219" s="1"/>
      <c r="J219" s="1"/>
      <c r="K219" s="1"/>
      <c r="L219" s="1"/>
    </row>
    <row r="220" spans="3:12" ht="15">
      <c r="C220" s="1"/>
      <c r="D220" s="1"/>
      <c r="E220" s="1"/>
      <c r="F220" s="1"/>
      <c r="G220" s="1"/>
      <c r="I220" s="1"/>
      <c r="J220" s="1"/>
      <c r="K220" s="1"/>
      <c r="L220" s="1"/>
    </row>
    <row r="221" spans="3:12" ht="15">
      <c r="C221" s="1"/>
      <c r="D221" s="1"/>
      <c r="E221" s="1"/>
      <c r="F221" s="1"/>
      <c r="G221" s="1"/>
      <c r="I221" s="1"/>
      <c r="J221" s="1"/>
      <c r="K221" s="1"/>
      <c r="L221" s="1"/>
    </row>
    <row r="222" spans="3:12" ht="15">
      <c r="C222" s="1"/>
      <c r="D222" s="1"/>
      <c r="E222" s="1"/>
      <c r="F222" s="1"/>
      <c r="G222" s="1"/>
      <c r="I222" s="1"/>
      <c r="J222" s="1"/>
      <c r="K222" s="1"/>
      <c r="L222" s="1"/>
    </row>
    <row r="223" spans="3:12" ht="15">
      <c r="C223" s="1"/>
      <c r="D223" s="1"/>
      <c r="E223" s="1"/>
      <c r="F223" s="1"/>
      <c r="G223" s="1"/>
      <c r="I223" s="1"/>
      <c r="J223" s="1"/>
      <c r="K223" s="1"/>
      <c r="L223" s="1"/>
    </row>
    <row r="224" spans="3:12" ht="15">
      <c r="C224" s="1"/>
      <c r="D224" s="1"/>
      <c r="E224" s="1"/>
      <c r="F224" s="1"/>
      <c r="G224" s="1"/>
      <c r="I224" s="1"/>
      <c r="J224" s="1"/>
      <c r="K224" s="1"/>
      <c r="L224" s="1"/>
    </row>
    <row r="225" spans="3:12" ht="15">
      <c r="C225" s="1"/>
      <c r="D225" s="1"/>
      <c r="E225" s="1"/>
      <c r="F225" s="1"/>
      <c r="G225" s="1"/>
      <c r="I225" s="1"/>
      <c r="J225" s="1"/>
      <c r="K225" s="1"/>
      <c r="L225" s="1"/>
    </row>
    <row r="226" spans="3:12" ht="15">
      <c r="C226" s="1"/>
      <c r="D226" s="1"/>
      <c r="E226" s="1"/>
      <c r="F226" s="1"/>
      <c r="G226" s="1"/>
      <c r="I226" s="1"/>
      <c r="J226" s="1"/>
      <c r="K226" s="1"/>
      <c r="L226" s="1"/>
    </row>
    <row r="227" spans="3:12" ht="15">
      <c r="C227" s="1"/>
      <c r="D227" s="1"/>
      <c r="E227" s="1"/>
      <c r="F227" s="1"/>
      <c r="G227" s="1"/>
      <c r="I227" s="1"/>
      <c r="J227" s="1"/>
      <c r="K227" s="1"/>
      <c r="L227" s="1"/>
    </row>
    <row r="228" spans="3:12" ht="15">
      <c r="C228" s="1"/>
      <c r="D228" s="1"/>
      <c r="E228" s="1"/>
      <c r="F228" s="1"/>
      <c r="G228" s="1"/>
      <c r="I228" s="1"/>
      <c r="J228" s="1"/>
      <c r="K228" s="1"/>
      <c r="L228" s="1"/>
    </row>
    <row r="229" spans="3:12" ht="15">
      <c r="C229" s="1"/>
      <c r="D229" s="1"/>
      <c r="E229" s="1"/>
      <c r="F229" s="1"/>
      <c r="G229" s="1"/>
      <c r="I229" s="1"/>
      <c r="J229" s="1"/>
      <c r="K229" s="1"/>
      <c r="L229" s="1"/>
    </row>
    <row r="230" spans="3:12" ht="15">
      <c r="C230" s="1"/>
      <c r="D230" s="1"/>
      <c r="E230" s="1"/>
      <c r="F230" s="1"/>
      <c r="G230" s="1"/>
      <c r="I230" s="1"/>
      <c r="J230" s="1"/>
      <c r="K230" s="1"/>
      <c r="L230" s="1"/>
    </row>
    <row r="231" spans="3:12" ht="15">
      <c r="C231" s="1"/>
      <c r="D231" s="1"/>
      <c r="E231" s="1"/>
      <c r="F231" s="1"/>
      <c r="G231" s="1"/>
      <c r="I231" s="1"/>
      <c r="J231" s="1"/>
      <c r="K231" s="1"/>
      <c r="L231" s="1"/>
    </row>
    <row r="232" spans="3:12" ht="15">
      <c r="C232" s="1"/>
      <c r="D232" s="1"/>
      <c r="E232" s="1"/>
      <c r="F232" s="1"/>
      <c r="G232" s="1"/>
      <c r="I232" s="1"/>
      <c r="J232" s="1"/>
      <c r="K232" s="1"/>
      <c r="L232" s="1"/>
    </row>
    <row r="233" spans="3:12" ht="15">
      <c r="C233" s="1"/>
      <c r="D233" s="1"/>
      <c r="E233" s="1"/>
      <c r="F233" s="1"/>
      <c r="G233" s="1"/>
      <c r="I233" s="1"/>
      <c r="J233" s="1"/>
      <c r="K233" s="1"/>
      <c r="L233" s="1"/>
    </row>
    <row r="234" spans="3:12" ht="15">
      <c r="C234" s="1"/>
      <c r="D234" s="1"/>
      <c r="E234" s="1"/>
      <c r="F234" s="1"/>
      <c r="G234" s="1"/>
      <c r="I234" s="1"/>
      <c r="J234" s="1"/>
      <c r="K234" s="1"/>
      <c r="L234" s="1"/>
    </row>
    <row r="235" spans="3:12" ht="15">
      <c r="C235" s="1"/>
      <c r="D235" s="1"/>
      <c r="E235" s="1"/>
      <c r="F235" s="1"/>
      <c r="G235" s="1"/>
      <c r="I235" s="1"/>
      <c r="J235" s="1"/>
      <c r="K235" s="1"/>
      <c r="L235" s="1"/>
    </row>
    <row r="236" spans="3:12" ht="15">
      <c r="C236" s="1"/>
      <c r="D236" s="1"/>
      <c r="E236" s="1"/>
      <c r="F236" s="1"/>
      <c r="G236" s="1"/>
      <c r="I236" s="1"/>
      <c r="J236" s="1"/>
      <c r="K236" s="1"/>
      <c r="L236" s="1"/>
    </row>
    <row r="237" spans="3:12" ht="15">
      <c r="C237" s="1"/>
      <c r="D237" s="1"/>
      <c r="E237" s="1"/>
      <c r="F237" s="1"/>
      <c r="G237" s="1"/>
      <c r="I237" s="1"/>
      <c r="J237" s="1"/>
      <c r="K237" s="1"/>
      <c r="L237" s="1"/>
    </row>
    <row r="238" spans="3:12" ht="15">
      <c r="C238" s="1"/>
      <c r="D238" s="1"/>
      <c r="E238" s="1"/>
      <c r="F238" s="1"/>
      <c r="G238" s="1"/>
      <c r="I238" s="1"/>
      <c r="J238" s="1"/>
      <c r="K238" s="1"/>
      <c r="L238" s="1"/>
    </row>
    <row r="239" spans="3:12" ht="15">
      <c r="C239" s="1"/>
      <c r="D239" s="1"/>
      <c r="E239" s="1"/>
      <c r="F239" s="1"/>
      <c r="G239" s="1"/>
      <c r="I239" s="1"/>
      <c r="J239" s="1"/>
      <c r="K239" s="1"/>
      <c r="L239" s="1"/>
    </row>
    <row r="240" spans="3:12" ht="15">
      <c r="C240" s="1"/>
      <c r="D240" s="1"/>
      <c r="E240" s="1"/>
      <c r="F240" s="1"/>
      <c r="G240" s="1"/>
      <c r="I240" s="1"/>
      <c r="J240" s="1"/>
      <c r="K240" s="1"/>
      <c r="L240" s="1"/>
    </row>
    <row r="241" spans="3:12" ht="15">
      <c r="C241" s="1"/>
      <c r="D241" s="1"/>
      <c r="E241" s="1"/>
      <c r="F241" s="1"/>
      <c r="G241" s="1"/>
      <c r="I241" s="1"/>
      <c r="J241" s="1"/>
      <c r="K241" s="1"/>
      <c r="L241" s="1"/>
    </row>
    <row r="242" spans="3:12" ht="15">
      <c r="C242" s="1"/>
      <c r="D242" s="1"/>
      <c r="E242" s="1"/>
      <c r="F242" s="1"/>
      <c r="G242" s="1"/>
      <c r="I242" s="1"/>
      <c r="J242" s="1"/>
      <c r="K242" s="1"/>
      <c r="L242" s="1"/>
    </row>
    <row r="243" spans="3:12" ht="15">
      <c r="C243" s="1"/>
      <c r="D243" s="1"/>
      <c r="E243" s="1"/>
      <c r="F243" s="1"/>
      <c r="G243" s="1"/>
      <c r="I243" s="1"/>
      <c r="J243" s="1"/>
      <c r="K243" s="1"/>
      <c r="L243" s="1"/>
    </row>
    <row r="244" spans="3:12" ht="15">
      <c r="C244" s="1"/>
      <c r="D244" s="1"/>
      <c r="E244" s="1"/>
      <c r="F244" s="1"/>
      <c r="G244" s="1"/>
      <c r="I244" s="1"/>
      <c r="J244" s="1"/>
      <c r="K244" s="1"/>
      <c r="L244" s="1"/>
    </row>
    <row r="245" spans="3:12" ht="15">
      <c r="C245" s="1"/>
      <c r="D245" s="1"/>
      <c r="E245" s="1"/>
      <c r="F245" s="1"/>
      <c r="G245" s="1"/>
      <c r="I245" s="1"/>
      <c r="J245" s="1"/>
      <c r="K245" s="1"/>
      <c r="L245" s="1"/>
    </row>
    <row r="246" spans="3:12" ht="15">
      <c r="C246" s="1"/>
      <c r="D246" s="1"/>
      <c r="E246" s="1"/>
      <c r="F246" s="1"/>
      <c r="G246" s="1"/>
      <c r="I246" s="1"/>
      <c r="J246" s="1"/>
      <c r="K246" s="1"/>
      <c r="L246" s="1"/>
    </row>
    <row r="247" spans="3:12" ht="15">
      <c r="C247" s="1"/>
      <c r="D247" s="1"/>
      <c r="E247" s="1"/>
      <c r="F247" s="1"/>
      <c r="G247" s="1"/>
      <c r="I247" s="1"/>
      <c r="J247" s="1"/>
      <c r="K247" s="1"/>
      <c r="L247" s="1"/>
    </row>
    <row r="248" spans="3:12" ht="15">
      <c r="C248" s="1"/>
      <c r="D248" s="1"/>
      <c r="E248" s="1"/>
      <c r="F248" s="1"/>
      <c r="G248" s="1"/>
      <c r="I248" s="1"/>
      <c r="J248" s="1"/>
      <c r="K248" s="1"/>
      <c r="L248" s="1"/>
    </row>
    <row r="249" spans="3:12" ht="15">
      <c r="C249" s="1"/>
      <c r="D249" s="1"/>
      <c r="E249" s="1"/>
      <c r="F249" s="1"/>
      <c r="G249" s="1"/>
      <c r="I249" s="1"/>
      <c r="J249" s="1"/>
      <c r="K249" s="1"/>
      <c r="L249" s="1"/>
    </row>
    <row r="250" spans="3:12" ht="15">
      <c r="C250" s="1"/>
      <c r="D250" s="1"/>
      <c r="E250" s="1"/>
      <c r="F250" s="1"/>
      <c r="G250" s="1"/>
      <c r="I250" s="1"/>
      <c r="J250" s="1"/>
      <c r="K250" s="1"/>
      <c r="L250" s="1"/>
    </row>
    <row r="251" spans="3:12" ht="15">
      <c r="C251" s="1"/>
      <c r="D251" s="1"/>
      <c r="E251" s="1"/>
      <c r="F251" s="1"/>
      <c r="G251" s="1"/>
      <c r="I251" s="1"/>
      <c r="J251" s="1"/>
      <c r="K251" s="1"/>
      <c r="L251" s="1"/>
    </row>
    <row r="252" spans="3:12" ht="15">
      <c r="C252" s="1"/>
      <c r="D252" s="1"/>
      <c r="E252" s="1"/>
      <c r="F252" s="1"/>
      <c r="G252" s="1"/>
      <c r="I252" s="1"/>
      <c r="J252" s="1"/>
      <c r="K252" s="1"/>
      <c r="L252" s="1"/>
    </row>
    <row r="253" spans="3:12" ht="15">
      <c r="C253" s="1"/>
      <c r="D253" s="1"/>
      <c r="E253" s="1"/>
      <c r="F253" s="1"/>
      <c r="G253" s="1"/>
      <c r="I253" s="1"/>
      <c r="J253" s="1"/>
      <c r="K253" s="1"/>
      <c r="L253" s="1"/>
    </row>
    <row r="254" spans="3:12" ht="15">
      <c r="C254" s="1"/>
      <c r="D254" s="1"/>
      <c r="E254" s="1"/>
      <c r="F254" s="1"/>
      <c r="G254" s="1"/>
      <c r="I254" s="1"/>
      <c r="J254" s="1"/>
      <c r="K254" s="1"/>
      <c r="L254" s="1"/>
    </row>
    <row r="255" spans="3:12" ht="15">
      <c r="C255" s="1"/>
      <c r="D255" s="1"/>
      <c r="E255" s="1"/>
      <c r="F255" s="1"/>
      <c r="G255" s="1"/>
      <c r="I255" s="1"/>
      <c r="J255" s="1"/>
      <c r="K255" s="1"/>
      <c r="L255" s="1"/>
    </row>
  </sheetData>
  <sheetProtection password="F79C" sheet="1" objects="1" scenarios="1" selectLockedCells="1"/>
  <mergeCells count="26">
    <mergeCell ref="N115:P115"/>
    <mergeCell ref="B114:F114"/>
    <mergeCell ref="B115:F115"/>
    <mergeCell ref="H7:H22"/>
    <mergeCell ref="I7:I22"/>
    <mergeCell ref="I23:I51"/>
    <mergeCell ref="H23:H51"/>
    <mergeCell ref="H52:H56"/>
    <mergeCell ref="I52:I56"/>
    <mergeCell ref="H57:H72"/>
    <mergeCell ref="I57:I72"/>
    <mergeCell ref="H73:H102"/>
    <mergeCell ref="I73:I102"/>
    <mergeCell ref="H103:H112"/>
    <mergeCell ref="I103:I112"/>
    <mergeCell ref="G103:G112"/>
    <mergeCell ref="N1:P1"/>
    <mergeCell ref="B3:C3"/>
    <mergeCell ref="D3:E3"/>
    <mergeCell ref="F3:O3"/>
    <mergeCell ref="N114:P114"/>
    <mergeCell ref="G7:G22"/>
    <mergeCell ref="G23:G51"/>
    <mergeCell ref="G52:G56"/>
    <mergeCell ref="G57:G72"/>
    <mergeCell ref="G73:G102"/>
  </mergeCells>
  <conditionalFormatting sqref="B7:B112">
    <cfRule type="containsBlanks" priority="59" dxfId="15">
      <formula>LEN(TRIM(B7))=0</formula>
    </cfRule>
  </conditionalFormatting>
  <conditionalFormatting sqref="B7:B112">
    <cfRule type="cellIs" priority="54" dxfId="39" operator="greaterThanOrEqual">
      <formula>1</formula>
    </cfRule>
  </conditionalFormatting>
  <conditionalFormatting sqref="D7:D21">
    <cfRule type="containsBlanks" priority="39" dxfId="15">
      <formula>LEN(TRIM(D7))=0</formula>
    </cfRule>
  </conditionalFormatting>
  <conditionalFormatting sqref="D22">
    <cfRule type="containsBlanks" priority="38" dxfId="15">
      <formula>LEN(TRIM(D22))=0</formula>
    </cfRule>
  </conditionalFormatting>
  <conditionalFormatting sqref="D38:D51 D30:D35 D23:D25">
    <cfRule type="containsBlanks" priority="37" dxfId="15">
      <formula>LEN(TRIM(D23))=0</formula>
    </cfRule>
  </conditionalFormatting>
  <conditionalFormatting sqref="D26:D29">
    <cfRule type="containsBlanks" priority="36" dxfId="15">
      <formula>LEN(TRIM(D26))=0</formula>
    </cfRule>
  </conditionalFormatting>
  <conditionalFormatting sqref="D36:D37">
    <cfRule type="containsBlanks" priority="35" dxfId="15">
      <formula>LEN(TRIM(D36))=0</formula>
    </cfRule>
  </conditionalFormatting>
  <conditionalFormatting sqref="D52">
    <cfRule type="containsBlanks" priority="34" dxfId="15">
      <formula>LEN(TRIM(D52))=0</formula>
    </cfRule>
  </conditionalFormatting>
  <conditionalFormatting sqref="D53">
    <cfRule type="containsBlanks" priority="33" dxfId="15">
      <formula>LEN(TRIM(D53))=0</formula>
    </cfRule>
  </conditionalFormatting>
  <conditionalFormatting sqref="D54">
    <cfRule type="containsBlanks" priority="32" dxfId="15">
      <formula>LEN(TRIM(D54))=0</formula>
    </cfRule>
  </conditionalFormatting>
  <conditionalFormatting sqref="D55">
    <cfRule type="containsBlanks" priority="31" dxfId="15">
      <formula>LEN(TRIM(D55))=0</formula>
    </cfRule>
  </conditionalFormatting>
  <conditionalFormatting sqref="D56">
    <cfRule type="containsBlanks" priority="30" dxfId="15">
      <formula>LEN(TRIM(D56))=0</formula>
    </cfRule>
  </conditionalFormatting>
  <conditionalFormatting sqref="D57:D72">
    <cfRule type="containsBlanks" priority="29" dxfId="15">
      <formula>LEN(TRIM(D57))=0</formula>
    </cfRule>
  </conditionalFormatting>
  <conditionalFormatting sqref="D99:D102 D85:D97 D81:D83 D73:D79">
    <cfRule type="containsBlanks" priority="28" dxfId="15">
      <formula>LEN(TRIM(D73))=0</formula>
    </cfRule>
  </conditionalFormatting>
  <conditionalFormatting sqref="D80">
    <cfRule type="containsBlanks" priority="27" dxfId="15">
      <formula>LEN(TRIM(D80))=0</formula>
    </cfRule>
  </conditionalFormatting>
  <conditionalFormatting sqref="D84">
    <cfRule type="containsBlanks" priority="26" dxfId="15">
      <formula>LEN(TRIM(D84))=0</formula>
    </cfRule>
  </conditionalFormatting>
  <conditionalFormatting sqref="D98">
    <cfRule type="containsBlanks" priority="25" dxfId="15">
      <formula>LEN(TRIM(D98))=0</formula>
    </cfRule>
  </conditionalFormatting>
  <conditionalFormatting sqref="D103">
    <cfRule type="containsBlanks" priority="24" dxfId="15">
      <formula>LEN(TRIM(D103))=0</formula>
    </cfRule>
  </conditionalFormatting>
  <conditionalFormatting sqref="D104">
    <cfRule type="containsBlanks" priority="23" dxfId="15">
      <formula>LEN(TRIM(D104))=0</formula>
    </cfRule>
  </conditionalFormatting>
  <conditionalFormatting sqref="D105">
    <cfRule type="containsBlanks" priority="22" dxfId="15">
      <formula>LEN(TRIM(D105))=0</formula>
    </cfRule>
  </conditionalFormatting>
  <conditionalFormatting sqref="D106">
    <cfRule type="containsBlanks" priority="21" dxfId="15">
      <formula>LEN(TRIM(D106))=0</formula>
    </cfRule>
  </conditionalFormatting>
  <conditionalFormatting sqref="D107">
    <cfRule type="containsBlanks" priority="20" dxfId="15">
      <formula>LEN(TRIM(D107))=0</formula>
    </cfRule>
  </conditionalFormatting>
  <conditionalFormatting sqref="D108">
    <cfRule type="containsBlanks" priority="19" dxfId="15">
      <formula>LEN(TRIM(D108))=0</formula>
    </cfRule>
  </conditionalFormatting>
  <conditionalFormatting sqref="D109">
    <cfRule type="containsBlanks" priority="18" dxfId="15">
      <formula>LEN(TRIM(D109))=0</formula>
    </cfRule>
  </conditionalFormatting>
  <conditionalFormatting sqref="D110:D111">
    <cfRule type="containsBlanks" priority="17" dxfId="15">
      <formula>LEN(TRIM(D110))=0</formula>
    </cfRule>
  </conditionalFormatting>
  <conditionalFormatting sqref="D112">
    <cfRule type="containsBlanks" priority="16" dxfId="15">
      <formula>LEN(TRIM(D112))=0</formula>
    </cfRule>
  </conditionalFormatting>
  <conditionalFormatting sqref="P7:P9 P14 P19 P24 P29 P34 P39 P44 P49 P54 P59 P64 P69 P74 P79 P84 P89 P94 P99 P104 P109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7:N9 N14 N19 N24 N29 N34 N39 N44 N49 N54 N59 N64 N69 N74 N79 N84 N89 N94 N99 N104 N109">
    <cfRule type="notContainsBlanks" priority="12" dxfId="2">
      <formula>LEN(TRIM(N7))&gt;0</formula>
    </cfRule>
    <cfRule type="containsBlanks" priority="13" dxfId="1">
      <formula>LEN(TRIM(N7))=0</formula>
    </cfRule>
  </conditionalFormatting>
  <conditionalFormatting sqref="N7:N9 N14 N19 N24 N29 N34 N39 N44 N49 N54 N59 N64 N69 N74 N79 N84 N89 N94 N99 N104 N109">
    <cfRule type="notContainsBlanks" priority="11" dxfId="0">
      <formula>LEN(TRIM(N7))&gt;0</formula>
    </cfRule>
  </conditionalFormatting>
  <conditionalFormatting sqref="P10:P11 P15:P16 P20:P21 P25:P26 P30:P31 P35:P36 P40:P41 P45:P46 P50:P51 P55:P56 P60:P61 P65:P66 P70:P71 P75:P76 P80:P81 P85:P86 P90:P91 P95:P96 P100:P101 P105:P106 P110:P111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0:N11 N15:N16 N20:N21 N25:N26 N30:N31 N35:N36 N40:N41 N45:N46 N50:N51 N55:N56 N60:N61 N65:N66 N70:N71 N75:N76 N80:N81 N85:N86 N90:N91 N95:N96 N100:N101 N105:N106 N110:N111">
    <cfRule type="notContainsBlanks" priority="7" dxfId="2">
      <formula>LEN(TRIM(N10))&gt;0</formula>
    </cfRule>
    <cfRule type="containsBlanks" priority="8" dxfId="1">
      <formula>LEN(TRIM(N10))=0</formula>
    </cfRule>
  </conditionalFormatting>
  <conditionalFormatting sqref="N10:N11 N15:N16 N20:N21 N25:N26 N30:N31 N35:N36 N40:N41 N45:N46 N50:N51 N55:N56 N60:N61 N65:N66 N70:N71 N75:N76 N80:N81 N85:N86 N90:N91 N95:N96 N100:N101 N105:N106 N110:N111">
    <cfRule type="notContainsBlanks" priority="6" dxfId="0">
      <formula>LEN(TRIM(N10))&gt;0</formula>
    </cfRule>
  </conditionalFormatting>
  <conditionalFormatting sqref="P12:P13 P17:P18 P22:P23 P27:P28 P32:P33 P37:P38 P42:P43 P47:P48 P52:P53 P57:P58 P62:P63 P67:P68 P72:P73 P77:P78 P82:P83 P87:P88 P92:P93 P97:P98 P102:P103 P107:P108 P112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2:N13 N17:N18 N22:N23 N27:N28 N32:N33 N37:N38 N42:N43 N47:N48 N52:N53 N57:N58 N62:N63 N67:N68 N72:N73 N77:N78 N82:N83 N87:N88 N92:N93 N97:N98 N102:N103 N107:N108 N112">
    <cfRule type="notContainsBlanks" priority="2" dxfId="2">
      <formula>LEN(TRIM(N12))&gt;0</formula>
    </cfRule>
    <cfRule type="containsBlanks" priority="3" dxfId="1">
      <formula>LEN(TRIM(N12))=0</formula>
    </cfRule>
  </conditionalFormatting>
  <conditionalFormatting sqref="N12:N13 N17:N18 N22:N23 N27:N28 N32:N33 N37:N38 N42:N43 N47:N48 N52:N53 N57:N58 N62:N63 N67:N68 N72:N73 N77:N78 N82:N83 N87:N88 N92:N93 N97:N98 N102:N103 N107:N108 N112">
    <cfRule type="notContainsBlanks" priority="1" dxfId="0">
      <formula>LEN(TRIM(N12))&gt;0</formula>
    </cfRule>
  </conditionalFormatting>
  <dataValidations count="1" disablePrompts="1">
    <dataValidation type="list" showInputMessage="1" showErrorMessage="1" sqref="E23:E51 E57:E104 E106:E112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2016-05-20T12:47:30Z</cp:lastPrinted>
  <dcterms:created xsi:type="dcterms:W3CDTF">2014-03-05T12:43:32Z</dcterms:created>
  <dcterms:modified xsi:type="dcterms:W3CDTF">2016-05-20T12:53:10Z</dcterms:modified>
  <cp:category/>
  <cp:version/>
  <cp:contentType/>
  <cp:contentStatus/>
</cp:coreProperties>
</file>