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536" windowWidth="14400" windowHeight="3612" tabRatio="939" activeTab="0"/>
  </bookViews>
  <sheets>
    <sheet name="ČPHP" sheetId="22" r:id="rId1"/>
  </sheets>
  <definedNames>
    <definedName name="_xlnm.Print_Area" localSheetId="0">'ČPHP'!$B$1:$R$72</definedName>
  </definedNames>
  <calcPr calcId="145621"/>
</workbook>
</file>

<file path=xl/sharedStrings.xml><?xml version="1.0" encoding="utf-8"?>
<sst xmlns="http://schemas.openxmlformats.org/spreadsheetml/2006/main" count="235" uniqueCount="152">
  <si>
    <t>Množství</t>
  </si>
  <si>
    <t>Položka</t>
  </si>
  <si>
    <t>[DOPLNÍ UCHAZEČ]</t>
  </si>
  <si>
    <t>Papírové Z-Z ručníky</t>
  </si>
  <si>
    <t>ks (balíček)</t>
  </si>
  <si>
    <r>
      <t xml:space="preserve">Balíček skládaných z-z ručníků. 2vrstvé, bílé, 100% celuloza, rozměr 23 x 25cm, 1ks (balíček) min. 250ks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</si>
  <si>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Toaletní papír skládaný</t>
  </si>
  <si>
    <t>ks</t>
  </si>
  <si>
    <t xml:space="preserve">MYCÍ PROSTŘEDEK NA PODLAHY </t>
  </si>
  <si>
    <t xml:space="preserve">PROSTŘEDEK PRO STROJNÍ ČIŠTĚNÍ KOBERCŮ </t>
  </si>
  <si>
    <t>DEZINFEKČNÍ PROSTŘ</t>
  </si>
  <si>
    <t>MYCÍ PROSTŘ. KUCHYNĚ</t>
  </si>
  <si>
    <t>MYCÍ PROSTŘ. KUCHYNĚ - tekutý krém</t>
  </si>
  <si>
    <t>MYCÍ PROSTŘ. KUCHYNĚ - rozprašovač</t>
  </si>
  <si>
    <t>MYCÍ PROSTŘ. KUCHYNĚ -prášek</t>
  </si>
  <si>
    <t>MYCÍ PROSTŘ. KOUPELNA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</si>
  <si>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</si>
  <si>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</si>
  <si>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</si>
  <si>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balení</t>
  </si>
  <si>
    <t>MÝDLO  TEKUTÉ- bez aplikátoru</t>
  </si>
  <si>
    <t>KRÉM NA RUCE</t>
  </si>
  <si>
    <t>ČISTIČ ODPADŮ</t>
  </si>
  <si>
    <t>Čistič oken</t>
  </si>
  <si>
    <t>Čistič oken s rozprašovačem</t>
  </si>
  <si>
    <t>Vinylové rukavice - L</t>
  </si>
  <si>
    <t>pár</t>
  </si>
  <si>
    <t>Rukavice gumové - L</t>
  </si>
  <si>
    <t xml:space="preserve">Vnitřní bavlněná vložka, velikost L.  </t>
  </si>
  <si>
    <t>Rukavice gumové - XL</t>
  </si>
  <si>
    <t xml:space="preserve">Vnitřní bavlněná vložka, velikost XL.  </t>
  </si>
  <si>
    <t>Sáčky na odpadky</t>
  </si>
  <si>
    <t>role</t>
  </si>
  <si>
    <t>Sáčky na odpadky - pevné</t>
  </si>
  <si>
    <t>Pytle zelené, žluté</t>
  </si>
  <si>
    <t xml:space="preserve">Folie potravinářská v roli </t>
  </si>
  <si>
    <t xml:space="preserve">Hadr na podlahu  </t>
  </si>
  <si>
    <t xml:space="preserve">Prachovka </t>
  </si>
  <si>
    <t>Zvon WC</t>
  </si>
  <si>
    <r>
      <t xml:space="preserve">70x110 cm - 120 l, ze silné folie tl. min.60 mikronů. </t>
    </r>
    <r>
      <rPr>
        <b/>
        <sz val="12"/>
        <rFont val="Calibri"/>
        <family val="2"/>
      </rPr>
      <t>Role 25  - 30 ks.</t>
    </r>
  </si>
  <si>
    <r>
      <t xml:space="preserve">63 x 74cm  - 60litrů,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</si>
  <si>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63 x 74cm  - 60litrů. </t>
    </r>
    <r>
      <rPr>
        <b/>
        <sz val="12"/>
        <rFont val="Calibri"/>
        <family val="2"/>
      </rPr>
      <t>Role 50 - 60 ks.</t>
    </r>
  </si>
  <si>
    <r>
      <t xml:space="preserve">velikost L. </t>
    </r>
    <r>
      <rPr>
        <b/>
        <sz val="12"/>
        <rFont val="Calibri"/>
        <family val="2"/>
      </rPr>
      <t>Balení 100 - 120 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</si>
  <si>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</si>
  <si>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Čisticí prostředek  s obsahem alkoholu,  Použití: mytí, čištění a leštění oken a skleněných ploch. </t>
    </r>
    <r>
      <rPr>
        <b/>
        <sz val="12"/>
        <rFont val="Calibri"/>
        <family val="2"/>
      </rPr>
      <t>Náplň 0,5 - 1 l.</t>
    </r>
  </si>
  <si>
    <r>
      <t xml:space="preserve"> Pro strojní čištění koberců extračním způsobem, </t>
    </r>
    <r>
      <rPr>
        <b/>
        <sz val="12"/>
        <rFont val="Calibri"/>
        <family val="2"/>
      </rPr>
      <t>náplň 10  ± 0,5 kg.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</si>
  <si>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</si>
  <si>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0,5 - 0,75 l.</t>
    </r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</si>
  <si>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</si>
  <si>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</si>
  <si>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r>
      <t xml:space="preserve">Tekutý čistič odpadů,  -  obsah H2SO4 : 96% , Použití : pročištění plastových a keramických odpadů umyvadel, sprch, WC, kanalizace. </t>
    </r>
    <r>
      <rPr>
        <b/>
        <sz val="12"/>
        <rFont val="Calibri"/>
        <family val="2"/>
      </rPr>
      <t>Náplň  1 - 1,5 l.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</si>
  <si>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</si>
  <si>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</si>
  <si>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60  - 75 ml.</t>
    </r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</si>
  <si>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</si>
  <si>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</si>
  <si>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</si>
  <si>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 xml:space="preserve"> Univerzální čisticí prostředek ve formě prášku. Použití: na kuchyňské nádobí, vany, umyvadla, hygienická zařízení, keramické obkládačky , odstraňuje připáleniny a jiné nečistoty, </t>
    </r>
    <r>
      <rPr>
        <b/>
        <sz val="12"/>
        <rFont val="Calibri"/>
        <family val="2"/>
      </rPr>
      <t>náplň  0,5 - 0,75kg.</t>
    </r>
  </si>
  <si>
    <t>role šíře  45cm,  návin min. 300m.</t>
  </si>
  <si>
    <t>z netkaného textilu  (vizkóza),  - rozměr  60 x 70  (oranžový).</t>
  </si>
  <si>
    <t>38 x 38 cm, viskozová, barevná.</t>
  </si>
  <si>
    <t>WC zvon gumový s dřevěnou rukojetí.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</si>
  <si>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</si>
  <si>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</si>
  <si>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</si>
  <si>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</si>
  <si>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</si>
  <si>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</si>
  <si>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</si>
  <si>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</si>
  <si>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  <scheme val="minor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</si>
  <si>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</si>
  <si>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</si>
  <si>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</si>
  <si>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</si>
  <si>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</si>
  <si>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Místo dodání 
</t>
    </r>
    <r>
      <rPr>
        <i/>
        <sz val="11"/>
        <rFont val="Calibri"/>
        <family val="2"/>
        <scheme val="minor"/>
      </rPr>
      <t>(ulice, budova, místnost...)</t>
    </r>
  </si>
  <si>
    <t>p. Šnour, 724717787</t>
  </si>
  <si>
    <t>Klatovská 51,vjezd ze Stehlíkovy ulice</t>
  </si>
  <si>
    <t>ANO</t>
  </si>
  <si>
    <t>EffiPRESS, RFSR-CT-2015-00019</t>
  </si>
  <si>
    <t>Krotáková Pavlína, 377638051</t>
  </si>
  <si>
    <t>ZČU v Plzni, Univerzitní 22, Plzeň, Fakulta strojní, UK111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</si>
  <si>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</si>
  <si>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KEGLER 721375541</t>
  </si>
  <si>
    <t>NÁMĚSTÍ ODBOJE FZS</t>
  </si>
  <si>
    <t>Toaletní papír v roli 28</t>
  </si>
  <si>
    <t>ks 
(role)</t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</si>
  <si>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</t>
    </r>
  </si>
  <si>
    <t>Podlahový zákl. čistící prostředek</t>
  </si>
  <si>
    <t>litr</t>
  </si>
  <si>
    <t>Šnour</t>
  </si>
  <si>
    <t>Klatovská 51</t>
  </si>
  <si>
    <t>Extrační rozprašovací prášek</t>
  </si>
  <si>
    <t>kg</t>
  </si>
  <si>
    <t>pro typ KARCHER PUZZI - S EX RM760</t>
  </si>
  <si>
    <t>vjezd ze Stehlík. Ul.</t>
  </si>
  <si>
    <t>Toaletní papír v roli 19</t>
  </si>
  <si>
    <r>
      <t xml:space="preserve">Role průmyslová 19, 2vrstvý, bílý, 100% celuloza. </t>
    </r>
    <r>
      <rPr>
        <b/>
        <sz val="12"/>
        <rFont val="Calibri"/>
        <family val="2"/>
      </rPr>
      <t>V balení min 12ks (rolí).</t>
    </r>
  </si>
  <si>
    <t>pí Červenková, 377634870</t>
  </si>
  <si>
    <t>Kollárova 19 - Menza 1</t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</si>
  <si>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</si>
  <si>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</si>
  <si>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5-6 l nebo 5-6 kg 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</si>
  <si>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</si>
  <si>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t>MYCÍ PROSTŘ. KUCHYNĚ - čistící krém</t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</si>
  <si>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 10 -12 kg.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</si>
  <si>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</si>
  <si>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t>VŮNĚ WC</t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</si>
  <si>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</si>
  <si>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</si>
  <si>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</si>
  <si>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t>ODSTRAŇOVAČ PLÍSNÍ S ROZPRAŠOVAČEM</t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</si>
  <si>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</si>
  <si>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</si>
  <si>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</rPr>
      <t>Náplň 0,3 - 0,5 l.</t>
    </r>
  </si>
  <si>
    <t>ČISTÍCÍ PŘÍPRAVKY NA SPORÁKY A TROUBY - rozprašovač</t>
  </si>
  <si>
    <r>
      <t xml:space="preserve">Čistící prostředek s rozprašovačem.  Použití:k čištění sporáků, trub, grilů, fritéz a silně znečištěného nádobí, na nerezové zařízení. </t>
    </r>
    <r>
      <rPr>
        <b/>
        <sz val="12"/>
        <rFont val="Calibri"/>
        <family val="2"/>
      </rPr>
      <t xml:space="preserve">Náplň 0,5 - 1 l. </t>
    </r>
  </si>
  <si>
    <r>
      <t xml:space="preserve">Desinfekční čistič s rozprašovačem,  - odstranění  nečistot , připálenin, účinný proti bakteriím, plísním a virům. </t>
    </r>
    <r>
      <rPr>
        <b/>
        <sz val="12"/>
        <rFont val="Calibri"/>
        <family val="2"/>
      </rPr>
      <t xml:space="preserve">Náplň 0,5 - 1 l. </t>
    </r>
  </si>
  <si>
    <t>Čistící prostředek na grily a konvektomaty</t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</si>
  <si>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</rPr>
      <t>Náplň 0,75 - 1 l.</t>
    </r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</si>
  <si>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</si>
  <si>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</si>
  <si>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</si>
  <si>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</si>
  <si>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Papírová utěrka s centrálním odvinem</t>
  </si>
  <si>
    <t xml:space="preserve">balení </t>
  </si>
  <si>
    <r>
      <t xml:space="preserve">Papírová utěrka v roli s centrálním odvinem , rozměr 38cm x 23,5 .  V roli min.200 utěrek.  Použití: jednorázové stírání nečistot. </t>
    </r>
    <r>
      <rPr>
        <b/>
        <sz val="12"/>
        <rFont val="Calibri"/>
        <family val="2"/>
      </rPr>
      <t xml:space="preserve">Balení  12 - 14 rolí. </t>
    </r>
  </si>
  <si>
    <t>Jednorázové zástěry</t>
  </si>
  <si>
    <r>
      <t xml:space="preserve">Jednorázové zástěry  810 x 1250 mm, </t>
    </r>
    <r>
      <rPr>
        <b/>
        <sz val="12"/>
        <rFont val="Calibri"/>
        <family val="2"/>
      </rPr>
      <t>balení 50-60 ks .</t>
    </r>
  </si>
  <si>
    <t xml:space="preserve">Mikrotenová taška </t>
  </si>
  <si>
    <r>
      <t xml:space="preserve">Taška 4kg 25 + 12x45 , </t>
    </r>
    <r>
      <rPr>
        <b/>
        <sz val="12"/>
        <rFont val="Calibri"/>
        <family val="2"/>
      </rPr>
      <t>balení 100 ks.</t>
    </r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</si>
  <si>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</si>
  <si>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</si>
  <si>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>rozměr 52 x 90 cm , klasický tkaný (bílý),  - složení:  75% Bavlny, 25% Viskózy.</t>
  </si>
  <si>
    <t>Drátěnka</t>
  </si>
  <si>
    <r>
      <t xml:space="preserve">spirálová nerez, </t>
    </r>
    <r>
      <rPr>
        <b/>
        <sz val="12"/>
        <rFont val="Calibri"/>
        <family val="2"/>
      </rPr>
      <t>balení 1-2 ks.</t>
    </r>
  </si>
  <si>
    <t>samostatná faktura</t>
  </si>
  <si>
    <t>velikost 7 - 7,5. Balení 100 - 120 ks. Jednorázové rukavice bezprašné laboratorní nitrilové vhodné k mikroskopům, laboratoří a podobně. Nepropustné.  Jednorázové rukavice bez pudru.</t>
  </si>
  <si>
    <t>Pracovní nitrilové rukavice 7 - 7,5
bez pudru</t>
  </si>
  <si>
    <t>tekutý prostř. do myc. stroje KARCHER RM69 ASF</t>
  </si>
  <si>
    <r>
      <t xml:space="preserve">Skládaný toaletní papír - balíček, 2vrstvý, bílý, 
rozměr:  11,7 x 18,6cm ± 2mm . </t>
    </r>
    <r>
      <rPr>
        <b/>
        <sz val="12"/>
        <rFont val="Calibri"/>
        <family val="2"/>
      </rPr>
      <t>V kartonu min. 36ks (balíčků).</t>
    </r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</si>
  <si>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</si>
  <si>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 (DODAVATEL)</t>
    </r>
    <r>
      <rPr>
        <b/>
        <sz val="11"/>
        <rFont val="Calibri"/>
        <family val="2"/>
        <scheme val="minor"/>
      </rPr>
      <t xml:space="preserve"> uvede na fakturu: NÁZEV A ČÍSLO DOTAČNÍHO PROJEKTU</t>
    </r>
  </si>
  <si>
    <t xml:space="preserve">Fakturace </t>
  </si>
  <si>
    <t xml:space="preserve">Popis </t>
  </si>
  <si>
    <t xml:space="preserve">Název </t>
  </si>
  <si>
    <t xml:space="preserve">PŘEDPOKLÁDANÁ CENA za měrnou jednotku (MJ) 
v Kč BEZ DPH 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</si>
  <si>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</si>
  <si>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</si>
  <si>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Priloha_c._1_Kupni_smlouvy_technicka_specifikace_CPHP-012-2016</t>
  </si>
  <si>
    <t>Dodávky čisticích prostředků a hygienických potřeb 012 - 2016 (ČPHP - 012 - 2016)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</si>
</sst>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ck"/>
      <right style="medium"/>
      <top/>
      <bottom style="thin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164" fontId="11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11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11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right" vertical="center"/>
      <protection/>
    </xf>
    <xf numFmtId="164" fontId="0" fillId="0" borderId="3" xfId="0" applyNumberFormat="1" applyFill="1" applyBorder="1" applyAlignment="1" applyProtection="1">
      <alignment horizontal="right" vertical="center"/>
      <protection/>
    </xf>
    <xf numFmtId="164" fontId="0" fillId="0" borderId="4" xfId="0" applyNumberFormat="1" applyFill="1" applyBorder="1" applyAlignment="1" applyProtection="1">
      <alignment horizontal="right" vertical="center"/>
      <protection/>
    </xf>
    <xf numFmtId="164" fontId="0" fillId="0" borderId="6" xfId="0" applyNumberFormat="1" applyFill="1" applyBorder="1" applyAlignment="1" applyProtection="1">
      <alignment horizontal="right" vertical="center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12" xfId="0" applyNumberFormat="1" applyFont="1" applyFill="1" applyBorder="1" applyAlignment="1" applyProtection="1">
      <alignment horizontal="center" vertical="center" wrapText="1"/>
      <protection/>
    </xf>
    <xf numFmtId="49" fontId="3" fillId="3" borderId="5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0" fontId="8" fillId="0" borderId="2" xfId="21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8" fillId="0" borderId="2" xfId="20" applyNumberFormat="1" applyFont="1" applyFill="1" applyBorder="1" applyAlignment="1" applyProtection="1">
      <alignment horizontal="center" vertical="center" wrapText="1"/>
      <protection/>
    </xf>
    <xf numFmtId="0" fontId="8" fillId="0" borderId="2" xfId="21" applyNumberFormat="1" applyFont="1" applyFill="1" applyBorder="1" applyAlignment="1" applyProtection="1">
      <alignment horizontal="left"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8" fillId="0" borderId="3" xfId="21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8" fillId="0" borderId="3" xfId="20" applyNumberFormat="1" applyFont="1" applyFill="1" applyBorder="1" applyAlignment="1" applyProtection="1">
      <alignment horizontal="center" vertical="center" wrapText="1"/>
      <protection/>
    </xf>
    <xf numFmtId="0" fontId="8" fillId="0" borderId="3" xfId="21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ill="1" applyBorder="1" applyAlignment="1" applyProtection="1">
      <alignment horizontal="center" vertical="center" wrapText="1"/>
      <protection/>
    </xf>
    <xf numFmtId="0" fontId="8" fillId="0" borderId="4" xfId="21" applyNumberFormat="1" applyFont="1" applyFill="1" applyBorder="1" applyAlignment="1" applyProtection="1">
      <alignment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8" fillId="0" borderId="4" xfId="20" applyNumberFormat="1" applyFont="1" applyFill="1" applyBorder="1" applyAlignment="1" applyProtection="1">
      <alignment horizontal="center" vertical="center" wrapText="1"/>
      <protection/>
    </xf>
    <xf numFmtId="0" fontId="8" fillId="0" borderId="4" xfId="21" applyNumberFormat="1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0" fontId="8" fillId="0" borderId="6" xfId="21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ill="1" applyBorder="1" applyAlignment="1" applyProtection="1">
      <alignment horizontal="center" vertical="center" wrapText="1"/>
      <protection/>
    </xf>
    <xf numFmtId="0" fontId="8" fillId="0" borderId="6" xfId="20" applyNumberFormat="1" applyFont="1" applyFill="1" applyBorder="1" applyAlignment="1" applyProtection="1">
      <alignment horizontal="center" vertical="center" wrapText="1"/>
      <protection/>
    </xf>
    <xf numFmtId="0" fontId="8" fillId="0" borderId="6" xfId="2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0" fontId="0" fillId="3" borderId="12" xfId="0" applyFill="1" applyBorder="1" applyAlignment="1" applyProtection="1">
      <alignment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20" xfId="0" applyFont="1" applyFill="1" applyBorder="1" applyAlignment="1" applyProtection="1">
      <alignment horizontal="left" vertical="center" wrapText="1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75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75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75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75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75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75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75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419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30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49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68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87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0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25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44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63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01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20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39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58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77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15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53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72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72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30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30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68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87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6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6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0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20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39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5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7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9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3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77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3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77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3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06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82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20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58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30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68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82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77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74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74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752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72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73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76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72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0862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74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73</xdr:row>
      <xdr:rowOff>85725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89953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78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74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74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74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74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752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74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73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862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74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752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74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74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5752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74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77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200025</xdr:colOff>
      <xdr:row>79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79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76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79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74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399383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80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77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41109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73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41033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72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035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74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92775" y="41109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200025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200025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200025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200025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200025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36</xdr:row>
      <xdr:rowOff>180975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676275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96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247650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676275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96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247650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247650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676275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96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247650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247650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676275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96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676275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96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247650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180975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676275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96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247650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33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200025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200025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200025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266700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266700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9697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200025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200025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200025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200025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200025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228600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228600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228600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228600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228600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228600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180975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228600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200025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200025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200025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238125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238125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0983575"/>
          <a:ext cx="19050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200025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200025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200025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200025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200025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180975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6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6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9525</xdr:rowOff>
    </xdr:to>
    <xdr:pic>
      <xdr:nvPicPr>
        <xdr:cNvPr id="56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6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6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6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6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9525</xdr:rowOff>
    </xdr:to>
    <xdr:pic>
      <xdr:nvPicPr>
        <xdr:cNvPr id="56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6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6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9525</xdr:rowOff>
    </xdr:to>
    <xdr:pic>
      <xdr:nvPicPr>
        <xdr:cNvPr id="5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6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6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6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6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6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9525</xdr:rowOff>
    </xdr:to>
    <xdr:pic>
      <xdr:nvPicPr>
        <xdr:cNvPr id="56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6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9525</xdr:rowOff>
    </xdr:to>
    <xdr:pic>
      <xdr:nvPicPr>
        <xdr:cNvPr id="5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7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7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7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7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9525</xdr:rowOff>
    </xdr:to>
    <xdr:pic>
      <xdr:nvPicPr>
        <xdr:cNvPr id="5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7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7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180975</xdr:rowOff>
    </xdr:to>
    <xdr:pic>
      <xdr:nvPicPr>
        <xdr:cNvPr id="57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7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7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9525</xdr:rowOff>
    </xdr:to>
    <xdr:pic>
      <xdr:nvPicPr>
        <xdr:cNvPr id="57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200025</xdr:rowOff>
    </xdr:to>
    <xdr:pic>
      <xdr:nvPicPr>
        <xdr:cNvPr id="57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200025</xdr:rowOff>
    </xdr:to>
    <xdr:pic>
      <xdr:nvPicPr>
        <xdr:cNvPr id="57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200025</xdr:rowOff>
    </xdr:to>
    <xdr:pic>
      <xdr:nvPicPr>
        <xdr:cNvPr id="5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43</xdr:row>
      <xdr:rowOff>19050</xdr:rowOff>
    </xdr:to>
    <xdr:pic>
      <xdr:nvPicPr>
        <xdr:cNvPr id="5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238125</xdr:rowOff>
    </xdr:to>
    <xdr:pic>
      <xdr:nvPicPr>
        <xdr:cNvPr id="5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22117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57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57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5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5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5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7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8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8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8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8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8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58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48</xdr:row>
      <xdr:rowOff>504825</xdr:rowOff>
    </xdr:to>
    <xdr:pic>
      <xdr:nvPicPr>
        <xdr:cNvPr id="5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89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381000</xdr:rowOff>
    </xdr:to>
    <xdr:pic>
      <xdr:nvPicPr>
        <xdr:cNvPr id="5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05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48</xdr:row>
      <xdr:rowOff>504825</xdr:rowOff>
    </xdr:to>
    <xdr:pic>
      <xdr:nvPicPr>
        <xdr:cNvPr id="58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89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381000</xdr:rowOff>
    </xdr:to>
    <xdr:pic>
      <xdr:nvPicPr>
        <xdr:cNvPr id="58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05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4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381000</xdr:rowOff>
    </xdr:to>
    <xdr:pic>
      <xdr:nvPicPr>
        <xdr:cNvPr id="5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05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48</xdr:row>
      <xdr:rowOff>504825</xdr:rowOff>
    </xdr:to>
    <xdr:pic>
      <xdr:nvPicPr>
        <xdr:cNvPr id="5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89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381000</xdr:rowOff>
    </xdr:to>
    <xdr:pic>
      <xdr:nvPicPr>
        <xdr:cNvPr id="5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05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7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381000</xdr:rowOff>
    </xdr:to>
    <xdr:pic>
      <xdr:nvPicPr>
        <xdr:cNvPr id="5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05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48</xdr:row>
      <xdr:rowOff>504825</xdr:rowOff>
    </xdr:to>
    <xdr:pic>
      <xdr:nvPicPr>
        <xdr:cNvPr id="58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89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8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8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48</xdr:row>
      <xdr:rowOff>504825</xdr:rowOff>
    </xdr:to>
    <xdr:pic>
      <xdr:nvPicPr>
        <xdr:cNvPr id="5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89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381000</xdr:rowOff>
    </xdr:to>
    <xdr:pic>
      <xdr:nvPicPr>
        <xdr:cNvPr id="5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05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180975</xdr:rowOff>
    </xdr:to>
    <xdr:pic>
      <xdr:nvPicPr>
        <xdr:cNvPr id="5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48</xdr:row>
      <xdr:rowOff>504825</xdr:rowOff>
    </xdr:to>
    <xdr:pic>
      <xdr:nvPicPr>
        <xdr:cNvPr id="5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89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390525</xdr:rowOff>
    </xdr:to>
    <xdr:pic>
      <xdr:nvPicPr>
        <xdr:cNvPr id="5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381000</xdr:rowOff>
    </xdr:to>
    <xdr:pic>
      <xdr:nvPicPr>
        <xdr:cNvPr id="5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05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59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59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59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46</xdr:row>
      <xdr:rowOff>400050</xdr:rowOff>
    </xdr:to>
    <xdr:pic>
      <xdr:nvPicPr>
        <xdr:cNvPr id="59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2924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161925</xdr:rowOff>
    </xdr:to>
    <xdr:pic>
      <xdr:nvPicPr>
        <xdr:cNvPr id="59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8175" y="22840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5"/>
  <sheetViews>
    <sheetView showGridLines="0" tabSelected="1" workbookViewId="0" topLeftCell="A1">
      <selection activeCell="P7" sqref="P7:P69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8.7109375" style="2" customWidth="1"/>
    <col min="4" max="4" width="12.140625" style="44" customWidth="1"/>
    <col min="5" max="5" width="9.00390625" style="45" customWidth="1"/>
    <col min="6" max="6" width="53.57421875" style="2" customWidth="1"/>
    <col min="7" max="7" width="12.57421875" style="2" customWidth="1"/>
    <col min="8" max="8" width="16.28125" style="2" customWidth="1"/>
    <col min="9" max="9" width="28.710937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19.8515625" style="2" hidden="1" customWidth="1"/>
    <col min="15" max="15" width="17.7109375" style="1" customWidth="1"/>
    <col min="16" max="16" width="18.28125" style="1" customWidth="1"/>
    <col min="17" max="17" width="21.00390625" style="1" customWidth="1"/>
    <col min="18" max="18" width="19.421875" style="1" customWidth="1"/>
    <col min="19" max="16384" width="8.8515625" style="1" customWidth="1"/>
  </cols>
  <sheetData>
    <row r="1" spans="2:18" ht="24.6" customHeight="1">
      <c r="B1" s="105" t="s">
        <v>151</v>
      </c>
      <c r="C1" s="105"/>
      <c r="D1" s="105"/>
      <c r="E1" s="105"/>
      <c r="F1" s="105"/>
      <c r="P1" s="104" t="s">
        <v>150</v>
      </c>
      <c r="Q1" s="104"/>
      <c r="R1" s="104"/>
    </row>
    <row r="2" spans="3:17" ht="18.75" customHeight="1">
      <c r="C2" s="46"/>
      <c r="D2" s="5"/>
      <c r="E2" s="6"/>
      <c r="G2" s="1"/>
      <c r="H2" s="8"/>
      <c r="P2" s="47"/>
      <c r="Q2" s="47"/>
    </row>
    <row r="3" spans="2:17" ht="18" customHeight="1">
      <c r="B3" s="98" t="s">
        <v>148</v>
      </c>
      <c r="C3" s="99"/>
      <c r="D3" s="100" t="s">
        <v>2</v>
      </c>
      <c r="E3" s="101"/>
      <c r="F3" s="102" t="s">
        <v>149</v>
      </c>
      <c r="G3" s="103"/>
      <c r="H3" s="103"/>
      <c r="I3" s="103"/>
      <c r="J3" s="103"/>
      <c r="K3" s="103"/>
      <c r="L3" s="103"/>
      <c r="M3" s="103"/>
      <c r="N3" s="103"/>
      <c r="O3" s="103"/>
      <c r="P3" s="47"/>
      <c r="Q3" s="47"/>
    </row>
    <row r="4" spans="3:17" ht="19.95" customHeight="1" thickBot="1">
      <c r="C4" s="46"/>
      <c r="D4" s="5"/>
      <c r="E4" s="6"/>
      <c r="F4" s="48"/>
      <c r="G4" s="47"/>
      <c r="H4" s="47"/>
      <c r="I4" s="47"/>
      <c r="J4" s="47"/>
      <c r="K4" s="47"/>
      <c r="O4" s="2"/>
      <c r="P4" s="47"/>
      <c r="Q4" s="47"/>
    </row>
    <row r="5" spans="12:16" ht="28.2" customHeight="1" thickBot="1">
      <c r="L5" s="7"/>
      <c r="M5" s="7"/>
      <c r="N5" s="4"/>
      <c r="P5" s="3" t="s">
        <v>2</v>
      </c>
    </row>
    <row r="6" spans="2:18" ht="82.95" customHeight="1" thickBot="1" thickTop="1">
      <c r="B6" s="38" t="s">
        <v>1</v>
      </c>
      <c r="C6" s="39" t="s">
        <v>146</v>
      </c>
      <c r="D6" s="39" t="s">
        <v>0</v>
      </c>
      <c r="E6" s="39" t="s">
        <v>69</v>
      </c>
      <c r="F6" s="40" t="s">
        <v>145</v>
      </c>
      <c r="G6" s="40" t="s">
        <v>144</v>
      </c>
      <c r="H6" s="40" t="s">
        <v>142</v>
      </c>
      <c r="I6" s="40" t="s">
        <v>143</v>
      </c>
      <c r="J6" s="43" t="s">
        <v>68</v>
      </c>
      <c r="K6" s="40" t="s">
        <v>76</v>
      </c>
      <c r="L6" s="40" t="s">
        <v>70</v>
      </c>
      <c r="M6" s="40" t="s">
        <v>71</v>
      </c>
      <c r="N6" s="40" t="s">
        <v>147</v>
      </c>
      <c r="O6" s="40" t="s">
        <v>73</v>
      </c>
      <c r="P6" s="21" t="s">
        <v>74</v>
      </c>
      <c r="Q6" s="43" t="s">
        <v>75</v>
      </c>
      <c r="R6" s="41" t="s">
        <v>72</v>
      </c>
    </row>
    <row r="7" spans="1:18" ht="60.75" customHeight="1" thickTop="1">
      <c r="A7" s="49"/>
      <c r="B7" s="50">
        <v>1</v>
      </c>
      <c r="C7" s="51" t="s">
        <v>3</v>
      </c>
      <c r="D7" s="52">
        <v>600</v>
      </c>
      <c r="E7" s="53" t="s">
        <v>4</v>
      </c>
      <c r="F7" s="54" t="s">
        <v>5</v>
      </c>
      <c r="G7" s="86" t="s">
        <v>137</v>
      </c>
      <c r="H7" s="79"/>
      <c r="I7" s="86"/>
      <c r="J7" s="86" t="s">
        <v>77</v>
      </c>
      <c r="K7" s="86" t="s">
        <v>78</v>
      </c>
      <c r="L7" s="9">
        <f aca="true" t="shared" si="0" ref="L7:L38">D7*N7</f>
        <v>8700</v>
      </c>
      <c r="M7" s="9">
        <f aca="true" t="shared" si="1" ref="M7:M38">D7*O7</f>
        <v>9570</v>
      </c>
      <c r="N7" s="34">
        <v>14.5</v>
      </c>
      <c r="O7" s="34">
        <f>N7*1.1</f>
        <v>15.950000000000001</v>
      </c>
      <c r="P7" s="23"/>
      <c r="Q7" s="24">
        <f aca="true" t="shared" si="2" ref="Q7:Q13">D7*P7</f>
        <v>0</v>
      </c>
      <c r="R7" s="25" t="str">
        <f aca="true" t="shared" si="3" ref="R7:R9">IF(ISNUMBER(P7),IF(P7&gt;O7,"NEVYHOVUJE","VYHOVUJE")," ")</f>
        <v xml:space="preserve"> </v>
      </c>
    </row>
    <row r="8" spans="2:18" ht="51" customHeight="1">
      <c r="B8" s="55">
        <v>2</v>
      </c>
      <c r="C8" s="56" t="s">
        <v>6</v>
      </c>
      <c r="D8" s="57">
        <v>1080</v>
      </c>
      <c r="E8" s="58" t="s">
        <v>4</v>
      </c>
      <c r="F8" s="59" t="s">
        <v>141</v>
      </c>
      <c r="G8" s="87"/>
      <c r="H8" s="80"/>
      <c r="I8" s="87"/>
      <c r="J8" s="87"/>
      <c r="K8" s="87"/>
      <c r="L8" s="10">
        <f t="shared" si="0"/>
        <v>12420</v>
      </c>
      <c r="M8" s="10">
        <f t="shared" si="1"/>
        <v>13662</v>
      </c>
      <c r="N8" s="35">
        <v>11.5</v>
      </c>
      <c r="O8" s="35">
        <f>N8*1.1</f>
        <v>12.65</v>
      </c>
      <c r="P8" s="26"/>
      <c r="Q8" s="27">
        <f t="shared" si="2"/>
        <v>0</v>
      </c>
      <c r="R8" s="28" t="str">
        <f t="shared" si="3"/>
        <v xml:space="preserve"> </v>
      </c>
    </row>
    <row r="9" spans="2:18" ht="60">
      <c r="B9" s="55">
        <v>3</v>
      </c>
      <c r="C9" s="56" t="s">
        <v>8</v>
      </c>
      <c r="D9" s="57">
        <v>20</v>
      </c>
      <c r="E9" s="58" t="s">
        <v>7</v>
      </c>
      <c r="F9" s="59" t="s">
        <v>62</v>
      </c>
      <c r="G9" s="87"/>
      <c r="H9" s="80"/>
      <c r="I9" s="87"/>
      <c r="J9" s="87"/>
      <c r="K9" s="87"/>
      <c r="L9" s="10">
        <f t="shared" si="0"/>
        <v>2200</v>
      </c>
      <c r="M9" s="10">
        <f t="shared" si="1"/>
        <v>2420.0000000000005</v>
      </c>
      <c r="N9" s="35">
        <v>110</v>
      </c>
      <c r="O9" s="35">
        <f aca="true" t="shared" si="4" ref="O9:O69">N9*1.1</f>
        <v>121.00000000000001</v>
      </c>
      <c r="P9" s="23"/>
      <c r="Q9" s="29">
        <f t="shared" si="2"/>
        <v>0</v>
      </c>
      <c r="R9" s="30" t="str">
        <f t="shared" si="3"/>
        <v xml:space="preserve"> </v>
      </c>
    </row>
    <row r="10" spans="2:18" ht="31.2">
      <c r="B10" s="55">
        <v>4</v>
      </c>
      <c r="C10" s="56" t="s">
        <v>9</v>
      </c>
      <c r="D10" s="57">
        <v>1</v>
      </c>
      <c r="E10" s="58" t="s">
        <v>7</v>
      </c>
      <c r="F10" s="59" t="s">
        <v>45</v>
      </c>
      <c r="G10" s="87"/>
      <c r="H10" s="80"/>
      <c r="I10" s="87"/>
      <c r="J10" s="87"/>
      <c r="K10" s="87"/>
      <c r="L10" s="10">
        <f t="shared" si="0"/>
        <v>350</v>
      </c>
      <c r="M10" s="10">
        <f t="shared" si="1"/>
        <v>385.00000000000006</v>
      </c>
      <c r="N10" s="35">
        <v>350</v>
      </c>
      <c r="O10" s="35">
        <f t="shared" si="4"/>
        <v>385.00000000000006</v>
      </c>
      <c r="P10" s="26"/>
      <c r="Q10" s="27">
        <f t="shared" si="2"/>
        <v>0</v>
      </c>
      <c r="R10" s="28" t="str">
        <f aca="true" t="shared" si="5" ref="R10:R14">IF(ISNUMBER(P10),IF(P10&gt;O10,"NEVYHOVUJE","VYHOVUJE")," ")</f>
        <v xml:space="preserve"> </v>
      </c>
    </row>
    <row r="11" spans="2:18" ht="51" customHeight="1">
      <c r="B11" s="55">
        <v>5</v>
      </c>
      <c r="C11" s="56" t="s">
        <v>10</v>
      </c>
      <c r="D11" s="57">
        <v>60</v>
      </c>
      <c r="E11" s="58" t="s">
        <v>7</v>
      </c>
      <c r="F11" s="59" t="s">
        <v>46</v>
      </c>
      <c r="G11" s="87"/>
      <c r="H11" s="80"/>
      <c r="I11" s="87"/>
      <c r="J11" s="87"/>
      <c r="K11" s="87"/>
      <c r="L11" s="10">
        <f t="shared" si="0"/>
        <v>2880</v>
      </c>
      <c r="M11" s="10">
        <f t="shared" si="1"/>
        <v>3168.0000000000005</v>
      </c>
      <c r="N11" s="35">
        <v>48</v>
      </c>
      <c r="O11" s="35">
        <f t="shared" si="4"/>
        <v>52.800000000000004</v>
      </c>
      <c r="P11" s="23"/>
      <c r="Q11" s="29">
        <f t="shared" si="2"/>
        <v>0</v>
      </c>
      <c r="R11" s="30" t="str">
        <f t="shared" si="5"/>
        <v xml:space="preserve"> </v>
      </c>
    </row>
    <row r="12" spans="2:18" ht="39.75" customHeight="1">
      <c r="B12" s="55">
        <v>6</v>
      </c>
      <c r="C12" s="56" t="s">
        <v>11</v>
      </c>
      <c r="D12" s="57">
        <v>30</v>
      </c>
      <c r="E12" s="58" t="s">
        <v>7</v>
      </c>
      <c r="F12" s="59" t="s">
        <v>47</v>
      </c>
      <c r="G12" s="87"/>
      <c r="H12" s="80"/>
      <c r="I12" s="87"/>
      <c r="J12" s="87"/>
      <c r="K12" s="87"/>
      <c r="L12" s="10">
        <f t="shared" si="0"/>
        <v>750</v>
      </c>
      <c r="M12" s="10">
        <f t="shared" si="1"/>
        <v>825.0000000000001</v>
      </c>
      <c r="N12" s="35">
        <v>25</v>
      </c>
      <c r="O12" s="35">
        <f t="shared" si="4"/>
        <v>27.500000000000004</v>
      </c>
      <c r="P12" s="26"/>
      <c r="Q12" s="27">
        <f t="shared" si="2"/>
        <v>0</v>
      </c>
      <c r="R12" s="28" t="str">
        <f t="shared" si="5"/>
        <v xml:space="preserve"> </v>
      </c>
    </row>
    <row r="13" spans="2:18" ht="111.75" customHeight="1">
      <c r="B13" s="55">
        <v>7</v>
      </c>
      <c r="C13" s="56" t="s">
        <v>12</v>
      </c>
      <c r="D13" s="57">
        <v>60</v>
      </c>
      <c r="E13" s="58" t="s">
        <v>7</v>
      </c>
      <c r="F13" s="59" t="s">
        <v>48</v>
      </c>
      <c r="G13" s="87"/>
      <c r="H13" s="80"/>
      <c r="I13" s="87"/>
      <c r="J13" s="87"/>
      <c r="K13" s="87"/>
      <c r="L13" s="10">
        <f t="shared" si="0"/>
        <v>2280</v>
      </c>
      <c r="M13" s="10">
        <f t="shared" si="1"/>
        <v>2508.0000000000005</v>
      </c>
      <c r="N13" s="35">
        <v>38</v>
      </c>
      <c r="O13" s="35">
        <f t="shared" si="4"/>
        <v>41.800000000000004</v>
      </c>
      <c r="P13" s="23"/>
      <c r="Q13" s="29">
        <f t="shared" si="2"/>
        <v>0</v>
      </c>
      <c r="R13" s="30" t="str">
        <f t="shared" si="5"/>
        <v xml:space="preserve"> </v>
      </c>
    </row>
    <row r="14" spans="2:18" ht="42.75" customHeight="1">
      <c r="B14" s="55">
        <v>8</v>
      </c>
      <c r="C14" s="56" t="s">
        <v>13</v>
      </c>
      <c r="D14" s="57">
        <v>60</v>
      </c>
      <c r="E14" s="58" t="s">
        <v>7</v>
      </c>
      <c r="F14" s="59" t="s">
        <v>49</v>
      </c>
      <c r="G14" s="87"/>
      <c r="H14" s="80"/>
      <c r="I14" s="87"/>
      <c r="J14" s="87"/>
      <c r="K14" s="87"/>
      <c r="L14" s="10">
        <f t="shared" si="0"/>
        <v>2520</v>
      </c>
      <c r="M14" s="10">
        <f t="shared" si="1"/>
        <v>2772</v>
      </c>
      <c r="N14" s="35">
        <v>42</v>
      </c>
      <c r="O14" s="35">
        <f t="shared" si="4"/>
        <v>46.2</v>
      </c>
      <c r="P14" s="23"/>
      <c r="Q14" s="29">
        <f aca="true" t="shared" si="6" ref="Q14:Q69">D14*P14</f>
        <v>0</v>
      </c>
      <c r="R14" s="30" t="str">
        <f t="shared" si="5"/>
        <v xml:space="preserve"> </v>
      </c>
    </row>
    <row r="15" spans="2:18" ht="69" customHeight="1">
      <c r="B15" s="55">
        <v>9</v>
      </c>
      <c r="C15" s="56" t="s">
        <v>14</v>
      </c>
      <c r="D15" s="57">
        <v>60</v>
      </c>
      <c r="E15" s="58" t="s">
        <v>7</v>
      </c>
      <c r="F15" s="59" t="s">
        <v>57</v>
      </c>
      <c r="G15" s="87"/>
      <c r="H15" s="80"/>
      <c r="I15" s="87"/>
      <c r="J15" s="87"/>
      <c r="K15" s="87"/>
      <c r="L15" s="10">
        <f t="shared" si="0"/>
        <v>1500</v>
      </c>
      <c r="M15" s="10">
        <f t="shared" si="1"/>
        <v>1650.0000000000002</v>
      </c>
      <c r="N15" s="35">
        <v>25</v>
      </c>
      <c r="O15" s="35">
        <f t="shared" si="4"/>
        <v>27.500000000000004</v>
      </c>
      <c r="P15" s="26"/>
      <c r="Q15" s="27">
        <f t="shared" si="6"/>
        <v>0</v>
      </c>
      <c r="R15" s="28" t="str">
        <f aca="true" t="shared" si="7" ref="R15:R69">IF(ISNUMBER(P15),IF(P15&gt;O15,"NEVYHOVUJE","VYHOVUJE")," ")</f>
        <v xml:space="preserve"> </v>
      </c>
    </row>
    <row r="16" spans="2:18" ht="75.75" customHeight="1">
      <c r="B16" s="55">
        <v>10</v>
      </c>
      <c r="C16" s="56" t="s">
        <v>15</v>
      </c>
      <c r="D16" s="57">
        <v>30</v>
      </c>
      <c r="E16" s="58" t="s">
        <v>7</v>
      </c>
      <c r="F16" s="59" t="s">
        <v>56</v>
      </c>
      <c r="G16" s="87"/>
      <c r="H16" s="80"/>
      <c r="I16" s="87"/>
      <c r="J16" s="87"/>
      <c r="K16" s="87"/>
      <c r="L16" s="10">
        <f t="shared" si="0"/>
        <v>1230</v>
      </c>
      <c r="M16" s="10">
        <f t="shared" si="1"/>
        <v>1353</v>
      </c>
      <c r="N16" s="35">
        <v>41</v>
      </c>
      <c r="O16" s="35">
        <f t="shared" si="4"/>
        <v>45.1</v>
      </c>
      <c r="P16" s="23"/>
      <c r="Q16" s="29">
        <f t="shared" si="6"/>
        <v>0</v>
      </c>
      <c r="R16" s="30" t="str">
        <f t="shared" si="7"/>
        <v xml:space="preserve"> </v>
      </c>
    </row>
    <row r="17" spans="2:18" ht="81.75" customHeight="1">
      <c r="B17" s="55">
        <v>11</v>
      </c>
      <c r="C17" s="56" t="s">
        <v>15</v>
      </c>
      <c r="D17" s="57">
        <v>60</v>
      </c>
      <c r="E17" s="58" t="s">
        <v>7</v>
      </c>
      <c r="F17" s="59" t="s">
        <v>55</v>
      </c>
      <c r="G17" s="87"/>
      <c r="H17" s="80"/>
      <c r="I17" s="87"/>
      <c r="J17" s="87"/>
      <c r="K17" s="87"/>
      <c r="L17" s="10">
        <f t="shared" si="0"/>
        <v>1800</v>
      </c>
      <c r="M17" s="10">
        <f t="shared" si="1"/>
        <v>1980</v>
      </c>
      <c r="N17" s="35">
        <v>30</v>
      </c>
      <c r="O17" s="35">
        <f t="shared" si="4"/>
        <v>33</v>
      </c>
      <c r="P17" s="26"/>
      <c r="Q17" s="27">
        <f t="shared" si="6"/>
        <v>0</v>
      </c>
      <c r="R17" s="28" t="str">
        <f t="shared" si="7"/>
        <v xml:space="preserve"> </v>
      </c>
    </row>
    <row r="18" spans="2:18" ht="57" customHeight="1">
      <c r="B18" s="55">
        <v>12</v>
      </c>
      <c r="C18" s="56" t="s">
        <v>16</v>
      </c>
      <c r="D18" s="57">
        <v>80</v>
      </c>
      <c r="E18" s="58" t="s">
        <v>7</v>
      </c>
      <c r="F18" s="59" t="s">
        <v>17</v>
      </c>
      <c r="G18" s="87"/>
      <c r="H18" s="80"/>
      <c r="I18" s="87"/>
      <c r="J18" s="87"/>
      <c r="K18" s="87"/>
      <c r="L18" s="10">
        <f t="shared" si="0"/>
        <v>4240</v>
      </c>
      <c r="M18" s="10">
        <f t="shared" si="1"/>
        <v>4664</v>
      </c>
      <c r="N18" s="35">
        <v>53</v>
      </c>
      <c r="O18" s="35">
        <f t="shared" si="4"/>
        <v>58.300000000000004</v>
      </c>
      <c r="P18" s="23"/>
      <c r="Q18" s="29">
        <f t="shared" si="6"/>
        <v>0</v>
      </c>
      <c r="R18" s="30" t="str">
        <f t="shared" si="7"/>
        <v xml:space="preserve"> </v>
      </c>
    </row>
    <row r="19" spans="2:18" ht="57" customHeight="1">
      <c r="B19" s="55">
        <v>13</v>
      </c>
      <c r="C19" s="56" t="s">
        <v>16</v>
      </c>
      <c r="D19" s="57">
        <v>60</v>
      </c>
      <c r="E19" s="58" t="s">
        <v>7</v>
      </c>
      <c r="F19" s="59" t="s">
        <v>18</v>
      </c>
      <c r="G19" s="87"/>
      <c r="H19" s="80"/>
      <c r="I19" s="87"/>
      <c r="J19" s="87"/>
      <c r="K19" s="87"/>
      <c r="L19" s="10">
        <f t="shared" si="0"/>
        <v>2100</v>
      </c>
      <c r="M19" s="10">
        <f t="shared" si="1"/>
        <v>2310</v>
      </c>
      <c r="N19" s="35">
        <v>35</v>
      </c>
      <c r="O19" s="35">
        <f t="shared" si="4"/>
        <v>38.5</v>
      </c>
      <c r="P19" s="23"/>
      <c r="Q19" s="29">
        <f t="shared" si="6"/>
        <v>0</v>
      </c>
      <c r="R19" s="30" t="str">
        <f t="shared" si="7"/>
        <v xml:space="preserve"> </v>
      </c>
    </row>
    <row r="20" spans="2:18" ht="39.75" customHeight="1">
      <c r="B20" s="55">
        <v>14</v>
      </c>
      <c r="C20" s="56" t="s">
        <v>16</v>
      </c>
      <c r="D20" s="57">
        <v>60</v>
      </c>
      <c r="E20" s="58" t="s">
        <v>7</v>
      </c>
      <c r="F20" s="59" t="s">
        <v>54</v>
      </c>
      <c r="G20" s="87"/>
      <c r="H20" s="80"/>
      <c r="I20" s="87"/>
      <c r="J20" s="87"/>
      <c r="K20" s="87"/>
      <c r="L20" s="10">
        <f t="shared" si="0"/>
        <v>3360</v>
      </c>
      <c r="M20" s="10">
        <f t="shared" si="1"/>
        <v>3696.0000000000005</v>
      </c>
      <c r="N20" s="35">
        <v>56</v>
      </c>
      <c r="O20" s="35">
        <f t="shared" si="4"/>
        <v>61.60000000000001</v>
      </c>
      <c r="P20" s="26"/>
      <c r="Q20" s="27">
        <f t="shared" si="6"/>
        <v>0</v>
      </c>
      <c r="R20" s="28" t="str">
        <f t="shared" si="7"/>
        <v xml:space="preserve"> </v>
      </c>
    </row>
    <row r="21" spans="2:18" ht="52.5" customHeight="1">
      <c r="B21" s="55">
        <v>15</v>
      </c>
      <c r="C21" s="56" t="s">
        <v>16</v>
      </c>
      <c r="D21" s="57">
        <v>40</v>
      </c>
      <c r="E21" s="58" t="s">
        <v>7</v>
      </c>
      <c r="F21" s="59" t="s">
        <v>53</v>
      </c>
      <c r="G21" s="87"/>
      <c r="H21" s="80"/>
      <c r="I21" s="87"/>
      <c r="J21" s="87"/>
      <c r="K21" s="87"/>
      <c r="L21" s="10">
        <f t="shared" si="0"/>
        <v>1560</v>
      </c>
      <c r="M21" s="10">
        <f t="shared" si="1"/>
        <v>1716.0000000000002</v>
      </c>
      <c r="N21" s="35">
        <v>39</v>
      </c>
      <c r="O21" s="35">
        <f t="shared" si="4"/>
        <v>42.900000000000006</v>
      </c>
      <c r="P21" s="23"/>
      <c r="Q21" s="29">
        <f t="shared" si="6"/>
        <v>0</v>
      </c>
      <c r="R21" s="30" t="str">
        <f t="shared" si="7"/>
        <v xml:space="preserve"> </v>
      </c>
    </row>
    <row r="22" spans="2:18" ht="39" customHeight="1">
      <c r="B22" s="55">
        <v>16</v>
      </c>
      <c r="C22" s="56" t="s">
        <v>20</v>
      </c>
      <c r="D22" s="57">
        <v>50</v>
      </c>
      <c r="E22" s="58" t="s">
        <v>7</v>
      </c>
      <c r="F22" s="59" t="s">
        <v>52</v>
      </c>
      <c r="G22" s="87"/>
      <c r="H22" s="80"/>
      <c r="I22" s="87"/>
      <c r="J22" s="87"/>
      <c r="K22" s="87"/>
      <c r="L22" s="10">
        <f t="shared" si="0"/>
        <v>4000</v>
      </c>
      <c r="M22" s="10">
        <f t="shared" si="1"/>
        <v>4400</v>
      </c>
      <c r="N22" s="35">
        <v>80</v>
      </c>
      <c r="O22" s="35">
        <f t="shared" si="4"/>
        <v>88</v>
      </c>
      <c r="P22" s="26"/>
      <c r="Q22" s="27">
        <f t="shared" si="6"/>
        <v>0</v>
      </c>
      <c r="R22" s="28" t="str">
        <f t="shared" si="7"/>
        <v xml:space="preserve"> </v>
      </c>
    </row>
    <row r="23" spans="2:18" ht="31.2">
      <c r="B23" s="55">
        <v>17</v>
      </c>
      <c r="C23" s="56" t="s">
        <v>21</v>
      </c>
      <c r="D23" s="57">
        <v>60</v>
      </c>
      <c r="E23" s="58" t="s">
        <v>7</v>
      </c>
      <c r="F23" s="59" t="s">
        <v>51</v>
      </c>
      <c r="G23" s="87"/>
      <c r="H23" s="80"/>
      <c r="I23" s="87"/>
      <c r="J23" s="87"/>
      <c r="K23" s="87"/>
      <c r="L23" s="10">
        <f t="shared" si="0"/>
        <v>1200</v>
      </c>
      <c r="M23" s="10">
        <f t="shared" si="1"/>
        <v>1320</v>
      </c>
      <c r="N23" s="35">
        <v>20</v>
      </c>
      <c r="O23" s="35">
        <f t="shared" si="4"/>
        <v>22</v>
      </c>
      <c r="P23" s="23"/>
      <c r="Q23" s="29">
        <f t="shared" si="6"/>
        <v>0</v>
      </c>
      <c r="R23" s="30" t="str">
        <f t="shared" si="7"/>
        <v xml:space="preserve"> </v>
      </c>
    </row>
    <row r="24" spans="2:18" ht="44.4">
      <c r="B24" s="55">
        <v>18</v>
      </c>
      <c r="C24" s="56" t="s">
        <v>22</v>
      </c>
      <c r="D24" s="57">
        <v>20</v>
      </c>
      <c r="E24" s="58" t="s">
        <v>7</v>
      </c>
      <c r="F24" s="59" t="s">
        <v>50</v>
      </c>
      <c r="G24" s="87"/>
      <c r="H24" s="80"/>
      <c r="I24" s="87"/>
      <c r="J24" s="87"/>
      <c r="K24" s="87"/>
      <c r="L24" s="10">
        <f t="shared" si="0"/>
        <v>1480</v>
      </c>
      <c r="M24" s="10">
        <f t="shared" si="1"/>
        <v>1628</v>
      </c>
      <c r="N24" s="35">
        <v>74</v>
      </c>
      <c r="O24" s="35">
        <f t="shared" si="4"/>
        <v>81.4</v>
      </c>
      <c r="P24" s="23"/>
      <c r="Q24" s="29">
        <f t="shared" si="6"/>
        <v>0</v>
      </c>
      <c r="R24" s="30" t="str">
        <f t="shared" si="7"/>
        <v xml:space="preserve"> </v>
      </c>
    </row>
    <row r="25" spans="2:18" ht="30">
      <c r="B25" s="55">
        <v>19</v>
      </c>
      <c r="C25" s="56" t="s">
        <v>23</v>
      </c>
      <c r="D25" s="57">
        <v>40</v>
      </c>
      <c r="E25" s="58" t="s">
        <v>7</v>
      </c>
      <c r="F25" s="59" t="s">
        <v>44</v>
      </c>
      <c r="G25" s="87"/>
      <c r="H25" s="80"/>
      <c r="I25" s="87"/>
      <c r="J25" s="87"/>
      <c r="K25" s="87"/>
      <c r="L25" s="10">
        <f t="shared" si="0"/>
        <v>600</v>
      </c>
      <c r="M25" s="10">
        <f t="shared" si="1"/>
        <v>660</v>
      </c>
      <c r="N25" s="35">
        <v>15</v>
      </c>
      <c r="O25" s="35">
        <f t="shared" si="4"/>
        <v>16.5</v>
      </c>
      <c r="P25" s="26"/>
      <c r="Q25" s="27">
        <f t="shared" si="6"/>
        <v>0</v>
      </c>
      <c r="R25" s="28" t="str">
        <f t="shared" si="7"/>
        <v xml:space="preserve"> </v>
      </c>
    </row>
    <row r="26" spans="2:18" ht="30">
      <c r="B26" s="55">
        <v>20</v>
      </c>
      <c r="C26" s="56" t="s">
        <v>24</v>
      </c>
      <c r="D26" s="57">
        <v>40</v>
      </c>
      <c r="E26" s="58" t="s">
        <v>7</v>
      </c>
      <c r="F26" s="59" t="s">
        <v>43</v>
      </c>
      <c r="G26" s="87"/>
      <c r="H26" s="80"/>
      <c r="I26" s="87"/>
      <c r="J26" s="87"/>
      <c r="K26" s="87"/>
      <c r="L26" s="10">
        <f t="shared" si="0"/>
        <v>1280</v>
      </c>
      <c r="M26" s="10">
        <f t="shared" si="1"/>
        <v>1408</v>
      </c>
      <c r="N26" s="35">
        <v>32</v>
      </c>
      <c r="O26" s="35">
        <f t="shared" si="4"/>
        <v>35.2</v>
      </c>
      <c r="P26" s="23"/>
      <c r="Q26" s="29">
        <f t="shared" si="6"/>
        <v>0</v>
      </c>
      <c r="R26" s="30" t="str">
        <f t="shared" si="7"/>
        <v xml:space="preserve"> </v>
      </c>
    </row>
    <row r="27" spans="2:18" ht="25.5" customHeight="1">
      <c r="B27" s="55">
        <v>21</v>
      </c>
      <c r="C27" s="56" t="s">
        <v>25</v>
      </c>
      <c r="D27" s="57">
        <v>10</v>
      </c>
      <c r="E27" s="58" t="s">
        <v>19</v>
      </c>
      <c r="F27" s="59" t="s">
        <v>42</v>
      </c>
      <c r="G27" s="87"/>
      <c r="H27" s="80"/>
      <c r="I27" s="87"/>
      <c r="J27" s="87"/>
      <c r="K27" s="87"/>
      <c r="L27" s="10">
        <f t="shared" si="0"/>
        <v>700</v>
      </c>
      <c r="M27" s="10">
        <f t="shared" si="1"/>
        <v>770</v>
      </c>
      <c r="N27" s="35">
        <v>70</v>
      </c>
      <c r="O27" s="35">
        <f t="shared" si="4"/>
        <v>77</v>
      </c>
      <c r="P27" s="26"/>
      <c r="Q27" s="27">
        <f t="shared" si="6"/>
        <v>0</v>
      </c>
      <c r="R27" s="28" t="str">
        <f t="shared" si="7"/>
        <v xml:space="preserve"> </v>
      </c>
    </row>
    <row r="28" spans="2:18" ht="24.75" customHeight="1">
      <c r="B28" s="55">
        <v>22</v>
      </c>
      <c r="C28" s="56" t="s">
        <v>27</v>
      </c>
      <c r="D28" s="57">
        <v>50</v>
      </c>
      <c r="E28" s="58" t="s">
        <v>26</v>
      </c>
      <c r="F28" s="59" t="s">
        <v>28</v>
      </c>
      <c r="G28" s="87"/>
      <c r="H28" s="80"/>
      <c r="I28" s="87"/>
      <c r="J28" s="87"/>
      <c r="K28" s="87"/>
      <c r="L28" s="10">
        <f t="shared" si="0"/>
        <v>750</v>
      </c>
      <c r="M28" s="10">
        <f t="shared" si="1"/>
        <v>825</v>
      </c>
      <c r="N28" s="35">
        <v>15</v>
      </c>
      <c r="O28" s="35">
        <f t="shared" si="4"/>
        <v>16.5</v>
      </c>
      <c r="P28" s="23"/>
      <c r="Q28" s="29">
        <f t="shared" si="6"/>
        <v>0</v>
      </c>
      <c r="R28" s="30" t="str">
        <f t="shared" si="7"/>
        <v xml:space="preserve"> </v>
      </c>
    </row>
    <row r="29" spans="2:18" ht="24.75" customHeight="1">
      <c r="B29" s="55">
        <v>23</v>
      </c>
      <c r="C29" s="56" t="s">
        <v>29</v>
      </c>
      <c r="D29" s="57">
        <v>30</v>
      </c>
      <c r="E29" s="58" t="s">
        <v>26</v>
      </c>
      <c r="F29" s="59" t="s">
        <v>30</v>
      </c>
      <c r="G29" s="87"/>
      <c r="H29" s="80"/>
      <c r="I29" s="87"/>
      <c r="J29" s="87"/>
      <c r="K29" s="87"/>
      <c r="L29" s="10">
        <f t="shared" si="0"/>
        <v>450</v>
      </c>
      <c r="M29" s="10">
        <f t="shared" si="1"/>
        <v>495</v>
      </c>
      <c r="N29" s="35">
        <v>15</v>
      </c>
      <c r="O29" s="35">
        <f t="shared" si="4"/>
        <v>16.5</v>
      </c>
      <c r="P29" s="23"/>
      <c r="Q29" s="29">
        <f t="shared" si="6"/>
        <v>0</v>
      </c>
      <c r="R29" s="30" t="str">
        <f t="shared" si="7"/>
        <v xml:space="preserve"> </v>
      </c>
    </row>
    <row r="30" spans="2:18" ht="27" customHeight="1">
      <c r="B30" s="55">
        <v>24</v>
      </c>
      <c r="C30" s="56" t="s">
        <v>31</v>
      </c>
      <c r="D30" s="57">
        <v>60</v>
      </c>
      <c r="E30" s="58" t="s">
        <v>32</v>
      </c>
      <c r="F30" s="59" t="s">
        <v>41</v>
      </c>
      <c r="G30" s="87"/>
      <c r="H30" s="80"/>
      <c r="I30" s="87"/>
      <c r="J30" s="87"/>
      <c r="K30" s="87"/>
      <c r="L30" s="10">
        <f t="shared" si="0"/>
        <v>1200</v>
      </c>
      <c r="M30" s="10">
        <f t="shared" si="1"/>
        <v>1320</v>
      </c>
      <c r="N30" s="35">
        <v>20</v>
      </c>
      <c r="O30" s="35">
        <f t="shared" si="4"/>
        <v>22</v>
      </c>
      <c r="P30" s="26"/>
      <c r="Q30" s="27">
        <f t="shared" si="6"/>
        <v>0</v>
      </c>
      <c r="R30" s="28" t="str">
        <f t="shared" si="7"/>
        <v xml:space="preserve"> </v>
      </c>
    </row>
    <row r="31" spans="2:18" ht="75.75" customHeight="1">
      <c r="B31" s="55">
        <v>25</v>
      </c>
      <c r="C31" s="56" t="s">
        <v>33</v>
      </c>
      <c r="D31" s="57">
        <v>60</v>
      </c>
      <c r="E31" s="58" t="s">
        <v>32</v>
      </c>
      <c r="F31" s="59" t="s">
        <v>40</v>
      </c>
      <c r="G31" s="87"/>
      <c r="H31" s="80"/>
      <c r="I31" s="87"/>
      <c r="J31" s="87"/>
      <c r="K31" s="87"/>
      <c r="L31" s="10">
        <f t="shared" si="0"/>
        <v>1110</v>
      </c>
      <c r="M31" s="10">
        <f t="shared" si="1"/>
        <v>1221</v>
      </c>
      <c r="N31" s="35">
        <v>18.5</v>
      </c>
      <c r="O31" s="35">
        <f t="shared" si="4"/>
        <v>20.35</v>
      </c>
      <c r="P31" s="23"/>
      <c r="Q31" s="29">
        <f t="shared" si="6"/>
        <v>0</v>
      </c>
      <c r="R31" s="30" t="str">
        <f t="shared" si="7"/>
        <v xml:space="preserve"> </v>
      </c>
    </row>
    <row r="32" spans="2:18" ht="31.2">
      <c r="B32" s="55">
        <v>26</v>
      </c>
      <c r="C32" s="56" t="s">
        <v>34</v>
      </c>
      <c r="D32" s="57">
        <v>60</v>
      </c>
      <c r="E32" s="58" t="s">
        <v>32</v>
      </c>
      <c r="F32" s="59" t="s">
        <v>39</v>
      </c>
      <c r="G32" s="87"/>
      <c r="H32" s="80"/>
      <c r="I32" s="87"/>
      <c r="J32" s="87"/>
      <c r="K32" s="87"/>
      <c r="L32" s="10">
        <f t="shared" si="0"/>
        <v>6000</v>
      </c>
      <c r="M32" s="10">
        <f t="shared" si="1"/>
        <v>6600.000000000001</v>
      </c>
      <c r="N32" s="35">
        <v>100</v>
      </c>
      <c r="O32" s="35">
        <f t="shared" si="4"/>
        <v>110.00000000000001</v>
      </c>
      <c r="P32" s="26"/>
      <c r="Q32" s="27">
        <f t="shared" si="6"/>
        <v>0</v>
      </c>
      <c r="R32" s="28" t="str">
        <f t="shared" si="7"/>
        <v xml:space="preserve"> </v>
      </c>
    </row>
    <row r="33" spans="2:18" ht="27" customHeight="1">
      <c r="B33" s="55">
        <v>27</v>
      </c>
      <c r="C33" s="56" t="s">
        <v>35</v>
      </c>
      <c r="D33" s="57">
        <v>2</v>
      </c>
      <c r="E33" s="58" t="s">
        <v>32</v>
      </c>
      <c r="F33" s="59" t="s">
        <v>58</v>
      </c>
      <c r="G33" s="87"/>
      <c r="H33" s="80"/>
      <c r="I33" s="87"/>
      <c r="J33" s="87"/>
      <c r="K33" s="87"/>
      <c r="L33" s="10">
        <f t="shared" si="0"/>
        <v>170</v>
      </c>
      <c r="M33" s="10">
        <f t="shared" si="1"/>
        <v>187.00000000000003</v>
      </c>
      <c r="N33" s="35">
        <v>85</v>
      </c>
      <c r="O33" s="35">
        <f t="shared" si="4"/>
        <v>93.50000000000001</v>
      </c>
      <c r="P33" s="23"/>
      <c r="Q33" s="29">
        <f t="shared" si="6"/>
        <v>0</v>
      </c>
      <c r="R33" s="30" t="str">
        <f t="shared" si="7"/>
        <v xml:space="preserve"> </v>
      </c>
    </row>
    <row r="34" spans="2:18" ht="15">
      <c r="B34" s="55">
        <v>28</v>
      </c>
      <c r="C34" s="56" t="s">
        <v>36</v>
      </c>
      <c r="D34" s="57">
        <v>120</v>
      </c>
      <c r="E34" s="58" t="s">
        <v>7</v>
      </c>
      <c r="F34" s="59" t="s">
        <v>59</v>
      </c>
      <c r="G34" s="87"/>
      <c r="H34" s="80"/>
      <c r="I34" s="87"/>
      <c r="J34" s="87"/>
      <c r="K34" s="87"/>
      <c r="L34" s="10">
        <f t="shared" si="0"/>
        <v>1620</v>
      </c>
      <c r="M34" s="10">
        <f t="shared" si="1"/>
        <v>1782.0000000000002</v>
      </c>
      <c r="N34" s="35">
        <v>13.5</v>
      </c>
      <c r="O34" s="35">
        <f t="shared" si="4"/>
        <v>14.850000000000001</v>
      </c>
      <c r="P34" s="23"/>
      <c r="Q34" s="29">
        <f t="shared" si="6"/>
        <v>0</v>
      </c>
      <c r="R34" s="30" t="str">
        <f t="shared" si="7"/>
        <v xml:space="preserve"> </v>
      </c>
    </row>
    <row r="35" spans="2:18" ht="25.5" customHeight="1">
      <c r="B35" s="55">
        <v>29</v>
      </c>
      <c r="C35" s="56" t="s">
        <v>37</v>
      </c>
      <c r="D35" s="57">
        <v>120</v>
      </c>
      <c r="E35" s="58" t="s">
        <v>7</v>
      </c>
      <c r="F35" s="59" t="s">
        <v>60</v>
      </c>
      <c r="G35" s="87"/>
      <c r="H35" s="80"/>
      <c r="I35" s="87"/>
      <c r="J35" s="87"/>
      <c r="K35" s="87"/>
      <c r="L35" s="10">
        <f t="shared" si="0"/>
        <v>480</v>
      </c>
      <c r="M35" s="10">
        <f t="shared" si="1"/>
        <v>528</v>
      </c>
      <c r="N35" s="35">
        <v>4</v>
      </c>
      <c r="O35" s="35">
        <f t="shared" si="4"/>
        <v>4.4</v>
      </c>
      <c r="P35" s="26"/>
      <c r="Q35" s="27">
        <f t="shared" si="6"/>
        <v>0</v>
      </c>
      <c r="R35" s="28" t="str">
        <f t="shared" si="7"/>
        <v xml:space="preserve"> </v>
      </c>
    </row>
    <row r="36" spans="2:18" ht="30" customHeight="1" thickBot="1">
      <c r="B36" s="60">
        <v>30</v>
      </c>
      <c r="C36" s="61" t="s">
        <v>38</v>
      </c>
      <c r="D36" s="62">
        <v>4</v>
      </c>
      <c r="E36" s="63" t="s">
        <v>7</v>
      </c>
      <c r="F36" s="64" t="s">
        <v>61</v>
      </c>
      <c r="G36" s="88"/>
      <c r="H36" s="81"/>
      <c r="I36" s="88"/>
      <c r="J36" s="88"/>
      <c r="K36" s="88"/>
      <c r="L36" s="11">
        <f t="shared" si="0"/>
        <v>116</v>
      </c>
      <c r="M36" s="11">
        <f t="shared" si="1"/>
        <v>127.60000000000001</v>
      </c>
      <c r="N36" s="36">
        <v>29</v>
      </c>
      <c r="O36" s="36">
        <f t="shared" si="4"/>
        <v>31.900000000000002</v>
      </c>
      <c r="P36" s="31"/>
      <c r="Q36" s="32">
        <f t="shared" si="6"/>
        <v>0</v>
      </c>
      <c r="R36" s="33" t="str">
        <f t="shared" si="7"/>
        <v xml:space="preserve"> </v>
      </c>
    </row>
    <row r="37" spans="2:18" ht="40.5" customHeight="1" thickTop="1">
      <c r="B37" s="50">
        <v>31</v>
      </c>
      <c r="C37" s="51" t="s">
        <v>11</v>
      </c>
      <c r="D37" s="52">
        <v>4</v>
      </c>
      <c r="E37" s="53" t="s">
        <v>7</v>
      </c>
      <c r="F37" s="54" t="s">
        <v>47</v>
      </c>
      <c r="G37" s="86" t="s">
        <v>137</v>
      </c>
      <c r="H37" s="82" t="s">
        <v>79</v>
      </c>
      <c r="I37" s="86" t="s">
        <v>80</v>
      </c>
      <c r="J37" s="86" t="s">
        <v>81</v>
      </c>
      <c r="K37" s="86" t="s">
        <v>82</v>
      </c>
      <c r="L37" s="9">
        <f t="shared" si="0"/>
        <v>100</v>
      </c>
      <c r="M37" s="9">
        <f t="shared" si="1"/>
        <v>110.00000000000001</v>
      </c>
      <c r="N37" s="34">
        <v>25</v>
      </c>
      <c r="O37" s="34">
        <f t="shared" si="4"/>
        <v>27.500000000000004</v>
      </c>
      <c r="P37" s="23"/>
      <c r="Q37" s="29">
        <f t="shared" si="6"/>
        <v>0</v>
      </c>
      <c r="R37" s="30" t="str">
        <f t="shared" si="7"/>
        <v xml:space="preserve"> </v>
      </c>
    </row>
    <row r="38" spans="2:18" ht="60.75" thickBot="1">
      <c r="B38" s="60">
        <v>32</v>
      </c>
      <c r="C38" s="61" t="s">
        <v>139</v>
      </c>
      <c r="D38" s="62">
        <v>6</v>
      </c>
      <c r="E38" s="63" t="s">
        <v>19</v>
      </c>
      <c r="F38" s="64" t="s">
        <v>138</v>
      </c>
      <c r="G38" s="88"/>
      <c r="H38" s="83"/>
      <c r="I38" s="88"/>
      <c r="J38" s="88"/>
      <c r="K38" s="88"/>
      <c r="L38" s="11">
        <f t="shared" si="0"/>
        <v>660</v>
      </c>
      <c r="M38" s="11">
        <f t="shared" si="1"/>
        <v>726.0000000000001</v>
      </c>
      <c r="N38" s="36">
        <v>110</v>
      </c>
      <c r="O38" s="36">
        <f t="shared" si="4"/>
        <v>121.00000000000001</v>
      </c>
      <c r="P38" s="31"/>
      <c r="Q38" s="32">
        <f t="shared" si="6"/>
        <v>0</v>
      </c>
      <c r="R38" s="33" t="str">
        <f t="shared" si="7"/>
        <v xml:space="preserve"> </v>
      </c>
    </row>
    <row r="39" spans="1:18" ht="57" customHeight="1" thickTop="1">
      <c r="A39" s="49"/>
      <c r="B39" s="50">
        <v>33</v>
      </c>
      <c r="C39" s="51" t="s">
        <v>3</v>
      </c>
      <c r="D39" s="52">
        <v>300</v>
      </c>
      <c r="E39" s="53" t="s">
        <v>4</v>
      </c>
      <c r="F39" s="54" t="s">
        <v>83</v>
      </c>
      <c r="G39" s="86" t="s">
        <v>137</v>
      </c>
      <c r="H39" s="82"/>
      <c r="I39" s="86"/>
      <c r="J39" s="86" t="s">
        <v>84</v>
      </c>
      <c r="K39" s="86" t="s">
        <v>85</v>
      </c>
      <c r="L39" s="9">
        <f aca="true" t="shared" si="8" ref="L39:L69">D39*N39</f>
        <v>4350</v>
      </c>
      <c r="M39" s="9">
        <f aca="true" t="shared" si="9" ref="M39:M69">D39*O39</f>
        <v>4785</v>
      </c>
      <c r="N39" s="34">
        <v>14.5</v>
      </c>
      <c r="O39" s="34">
        <f t="shared" si="4"/>
        <v>15.950000000000001</v>
      </c>
      <c r="P39" s="23"/>
      <c r="Q39" s="29">
        <f t="shared" si="6"/>
        <v>0</v>
      </c>
      <c r="R39" s="30" t="str">
        <f t="shared" si="7"/>
        <v xml:space="preserve"> </v>
      </c>
    </row>
    <row r="40" spans="2:18" ht="32.25" thickBot="1">
      <c r="B40" s="60">
        <v>34</v>
      </c>
      <c r="C40" s="61" t="s">
        <v>86</v>
      </c>
      <c r="D40" s="62">
        <v>20</v>
      </c>
      <c r="E40" s="63" t="s">
        <v>87</v>
      </c>
      <c r="F40" s="64" t="s">
        <v>88</v>
      </c>
      <c r="G40" s="88"/>
      <c r="H40" s="83"/>
      <c r="I40" s="88"/>
      <c r="J40" s="88"/>
      <c r="K40" s="88"/>
      <c r="L40" s="11">
        <f t="shared" si="8"/>
        <v>610</v>
      </c>
      <c r="M40" s="11">
        <f t="shared" si="9"/>
        <v>671.0000000000001</v>
      </c>
      <c r="N40" s="36">
        <v>30.5</v>
      </c>
      <c r="O40" s="36">
        <f t="shared" si="4"/>
        <v>33.550000000000004</v>
      </c>
      <c r="P40" s="31"/>
      <c r="Q40" s="32">
        <f t="shared" si="6"/>
        <v>0</v>
      </c>
      <c r="R40" s="33" t="str">
        <f t="shared" si="7"/>
        <v xml:space="preserve"> </v>
      </c>
    </row>
    <row r="41" spans="1:18" ht="25.5" customHeight="1" thickTop="1">
      <c r="A41" s="49"/>
      <c r="B41" s="50">
        <v>35</v>
      </c>
      <c r="C41" s="51" t="s">
        <v>89</v>
      </c>
      <c r="D41" s="52">
        <v>10</v>
      </c>
      <c r="E41" s="53" t="s">
        <v>90</v>
      </c>
      <c r="F41" s="54" t="s">
        <v>140</v>
      </c>
      <c r="G41" s="86" t="s">
        <v>137</v>
      </c>
      <c r="H41" s="82"/>
      <c r="I41" s="86"/>
      <c r="J41" s="65" t="s">
        <v>91</v>
      </c>
      <c r="K41" s="65" t="s">
        <v>92</v>
      </c>
      <c r="L41" s="9">
        <f t="shared" si="8"/>
        <v>1600</v>
      </c>
      <c r="M41" s="9">
        <f t="shared" si="9"/>
        <v>1760</v>
      </c>
      <c r="N41" s="34">
        <v>160</v>
      </c>
      <c r="O41" s="34">
        <f t="shared" si="4"/>
        <v>176</v>
      </c>
      <c r="P41" s="23"/>
      <c r="Q41" s="29">
        <f t="shared" si="6"/>
        <v>0</v>
      </c>
      <c r="R41" s="30" t="str">
        <f t="shared" si="7"/>
        <v xml:space="preserve"> </v>
      </c>
    </row>
    <row r="42" spans="2:18" ht="31.5" customHeight="1" thickBot="1">
      <c r="B42" s="60">
        <v>36</v>
      </c>
      <c r="C42" s="61" t="s">
        <v>93</v>
      </c>
      <c r="D42" s="62">
        <v>20</v>
      </c>
      <c r="E42" s="63" t="s">
        <v>94</v>
      </c>
      <c r="F42" s="64" t="s">
        <v>95</v>
      </c>
      <c r="G42" s="88"/>
      <c r="H42" s="83"/>
      <c r="I42" s="88"/>
      <c r="J42" s="66">
        <v>724717787</v>
      </c>
      <c r="K42" s="66" t="s">
        <v>96</v>
      </c>
      <c r="L42" s="11">
        <f t="shared" si="8"/>
        <v>3800</v>
      </c>
      <c r="M42" s="11">
        <f t="shared" si="9"/>
        <v>4180.000000000001</v>
      </c>
      <c r="N42" s="36">
        <v>190</v>
      </c>
      <c r="O42" s="36">
        <f t="shared" si="4"/>
        <v>209.00000000000003</v>
      </c>
      <c r="P42" s="31"/>
      <c r="Q42" s="32">
        <f t="shared" si="6"/>
        <v>0</v>
      </c>
      <c r="R42" s="33" t="str">
        <f t="shared" si="7"/>
        <v xml:space="preserve"> </v>
      </c>
    </row>
    <row r="43" spans="2:18" ht="32.25" thickTop="1">
      <c r="B43" s="67">
        <v>37</v>
      </c>
      <c r="C43" s="68" t="s">
        <v>97</v>
      </c>
      <c r="D43" s="69">
        <v>24</v>
      </c>
      <c r="E43" s="70" t="s">
        <v>87</v>
      </c>
      <c r="F43" s="71" t="s">
        <v>98</v>
      </c>
      <c r="G43" s="89" t="s">
        <v>137</v>
      </c>
      <c r="H43" s="84"/>
      <c r="I43" s="89"/>
      <c r="J43" s="89" t="s">
        <v>99</v>
      </c>
      <c r="K43" s="89" t="s">
        <v>100</v>
      </c>
      <c r="L43" s="20">
        <f t="shared" si="8"/>
        <v>324</v>
      </c>
      <c r="M43" s="20">
        <f t="shared" si="9"/>
        <v>356.40000000000003</v>
      </c>
      <c r="N43" s="37">
        <v>13.5</v>
      </c>
      <c r="O43" s="37">
        <f t="shared" si="4"/>
        <v>14.850000000000001</v>
      </c>
      <c r="P43" s="23"/>
      <c r="Q43" s="29">
        <f t="shared" si="6"/>
        <v>0</v>
      </c>
      <c r="R43" s="30" t="str">
        <f t="shared" si="7"/>
        <v xml:space="preserve"> </v>
      </c>
    </row>
    <row r="44" spans="2:18" ht="69.75" customHeight="1">
      <c r="B44" s="55">
        <v>38</v>
      </c>
      <c r="C44" s="56" t="s">
        <v>101</v>
      </c>
      <c r="D44" s="57">
        <v>6</v>
      </c>
      <c r="E44" s="58" t="s">
        <v>7</v>
      </c>
      <c r="F44" s="59" t="s">
        <v>102</v>
      </c>
      <c r="G44" s="87"/>
      <c r="H44" s="85"/>
      <c r="I44" s="87"/>
      <c r="J44" s="87"/>
      <c r="K44" s="87"/>
      <c r="L44" s="10">
        <f t="shared" si="8"/>
        <v>1110</v>
      </c>
      <c r="M44" s="10">
        <f t="shared" si="9"/>
        <v>1221.0000000000002</v>
      </c>
      <c r="N44" s="35">
        <v>185</v>
      </c>
      <c r="O44" s="35">
        <f t="shared" si="4"/>
        <v>203.50000000000003</v>
      </c>
      <c r="P44" s="23"/>
      <c r="Q44" s="29">
        <f t="shared" si="6"/>
        <v>0</v>
      </c>
      <c r="R44" s="30" t="str">
        <f t="shared" si="7"/>
        <v xml:space="preserve"> </v>
      </c>
    </row>
    <row r="45" spans="2:18" ht="56.25" customHeight="1">
      <c r="B45" s="55">
        <v>39</v>
      </c>
      <c r="C45" s="56" t="s">
        <v>10</v>
      </c>
      <c r="D45" s="57">
        <v>6</v>
      </c>
      <c r="E45" s="58" t="s">
        <v>7</v>
      </c>
      <c r="F45" s="59" t="s">
        <v>103</v>
      </c>
      <c r="G45" s="87"/>
      <c r="H45" s="85"/>
      <c r="I45" s="87"/>
      <c r="J45" s="87"/>
      <c r="K45" s="87"/>
      <c r="L45" s="10">
        <f t="shared" si="8"/>
        <v>600</v>
      </c>
      <c r="M45" s="10">
        <f t="shared" si="9"/>
        <v>660.0000000000001</v>
      </c>
      <c r="N45" s="35">
        <v>100</v>
      </c>
      <c r="O45" s="35">
        <f t="shared" si="4"/>
        <v>110.00000000000001</v>
      </c>
      <c r="P45" s="26"/>
      <c r="Q45" s="27">
        <f t="shared" si="6"/>
        <v>0</v>
      </c>
      <c r="R45" s="28" t="str">
        <f t="shared" si="7"/>
        <v xml:space="preserve"> </v>
      </c>
    </row>
    <row r="46" spans="2:18" ht="40.5" customHeight="1">
      <c r="B46" s="55">
        <v>40</v>
      </c>
      <c r="C46" s="56" t="s">
        <v>11</v>
      </c>
      <c r="D46" s="57">
        <v>6</v>
      </c>
      <c r="E46" s="58" t="s">
        <v>7</v>
      </c>
      <c r="F46" s="59" t="s">
        <v>104</v>
      </c>
      <c r="G46" s="87"/>
      <c r="H46" s="85"/>
      <c r="I46" s="87"/>
      <c r="J46" s="87"/>
      <c r="K46" s="87"/>
      <c r="L46" s="10">
        <f t="shared" si="8"/>
        <v>216</v>
      </c>
      <c r="M46" s="10">
        <f t="shared" si="9"/>
        <v>237.60000000000002</v>
      </c>
      <c r="N46" s="35">
        <v>36</v>
      </c>
      <c r="O46" s="35">
        <f t="shared" si="4"/>
        <v>39.6</v>
      </c>
      <c r="P46" s="23"/>
      <c r="Q46" s="29">
        <f t="shared" si="6"/>
        <v>0</v>
      </c>
      <c r="R46" s="30" t="str">
        <f t="shared" si="7"/>
        <v xml:space="preserve"> </v>
      </c>
    </row>
    <row r="47" spans="2:18" ht="78" customHeight="1">
      <c r="B47" s="55">
        <v>41</v>
      </c>
      <c r="C47" s="56" t="s">
        <v>105</v>
      </c>
      <c r="D47" s="57">
        <v>6</v>
      </c>
      <c r="E47" s="58" t="s">
        <v>7</v>
      </c>
      <c r="F47" s="59" t="s">
        <v>106</v>
      </c>
      <c r="G47" s="87"/>
      <c r="H47" s="85"/>
      <c r="I47" s="87"/>
      <c r="J47" s="87"/>
      <c r="K47" s="87"/>
      <c r="L47" s="10">
        <f t="shared" si="8"/>
        <v>1950</v>
      </c>
      <c r="M47" s="10">
        <f t="shared" si="9"/>
        <v>2145.0000000000005</v>
      </c>
      <c r="N47" s="35">
        <v>325</v>
      </c>
      <c r="O47" s="35">
        <f t="shared" si="4"/>
        <v>357.50000000000006</v>
      </c>
      <c r="P47" s="26"/>
      <c r="Q47" s="27">
        <f t="shared" si="6"/>
        <v>0</v>
      </c>
      <c r="R47" s="28" t="str">
        <f t="shared" si="7"/>
        <v xml:space="preserve"> </v>
      </c>
    </row>
    <row r="48" spans="2:18" ht="69" customHeight="1">
      <c r="B48" s="55">
        <v>42</v>
      </c>
      <c r="C48" s="56" t="s">
        <v>14</v>
      </c>
      <c r="D48" s="57">
        <v>6</v>
      </c>
      <c r="E48" s="58" t="s">
        <v>7</v>
      </c>
      <c r="F48" s="59" t="s">
        <v>57</v>
      </c>
      <c r="G48" s="87"/>
      <c r="H48" s="85"/>
      <c r="I48" s="87"/>
      <c r="J48" s="87"/>
      <c r="K48" s="87"/>
      <c r="L48" s="10">
        <f t="shared" si="8"/>
        <v>150</v>
      </c>
      <c r="M48" s="10">
        <f t="shared" si="9"/>
        <v>165.00000000000003</v>
      </c>
      <c r="N48" s="35">
        <v>25</v>
      </c>
      <c r="O48" s="35">
        <f t="shared" si="4"/>
        <v>27.500000000000004</v>
      </c>
      <c r="P48" s="23"/>
      <c r="Q48" s="29">
        <f t="shared" si="6"/>
        <v>0</v>
      </c>
      <c r="R48" s="30" t="str">
        <f t="shared" si="7"/>
        <v xml:space="preserve"> </v>
      </c>
    </row>
    <row r="49" spans="2:18" ht="63">
      <c r="B49" s="55">
        <v>43</v>
      </c>
      <c r="C49" s="56" t="s">
        <v>16</v>
      </c>
      <c r="D49" s="57">
        <v>6</v>
      </c>
      <c r="E49" s="58" t="s">
        <v>7</v>
      </c>
      <c r="F49" s="59" t="s">
        <v>18</v>
      </c>
      <c r="G49" s="87"/>
      <c r="H49" s="85"/>
      <c r="I49" s="87"/>
      <c r="J49" s="87"/>
      <c r="K49" s="87"/>
      <c r="L49" s="10">
        <f t="shared" si="8"/>
        <v>210</v>
      </c>
      <c r="M49" s="10">
        <f t="shared" si="9"/>
        <v>231</v>
      </c>
      <c r="N49" s="35">
        <v>35</v>
      </c>
      <c r="O49" s="35">
        <f t="shared" si="4"/>
        <v>38.5</v>
      </c>
      <c r="P49" s="23"/>
      <c r="Q49" s="29">
        <f t="shared" si="6"/>
        <v>0</v>
      </c>
      <c r="R49" s="30" t="str">
        <f t="shared" si="7"/>
        <v xml:space="preserve"> </v>
      </c>
    </row>
    <row r="50" spans="2:18" ht="45.6">
      <c r="B50" s="55">
        <v>44</v>
      </c>
      <c r="C50" s="56" t="s">
        <v>16</v>
      </c>
      <c r="D50" s="57">
        <v>6</v>
      </c>
      <c r="E50" s="58" t="s">
        <v>7</v>
      </c>
      <c r="F50" s="59" t="s">
        <v>107</v>
      </c>
      <c r="G50" s="87"/>
      <c r="H50" s="85"/>
      <c r="I50" s="87"/>
      <c r="J50" s="87"/>
      <c r="K50" s="87"/>
      <c r="L50" s="10">
        <f t="shared" si="8"/>
        <v>210</v>
      </c>
      <c r="M50" s="10">
        <f t="shared" si="9"/>
        <v>231</v>
      </c>
      <c r="N50" s="35">
        <v>35</v>
      </c>
      <c r="O50" s="35">
        <f t="shared" si="4"/>
        <v>38.5</v>
      </c>
      <c r="P50" s="26"/>
      <c r="Q50" s="27">
        <f t="shared" si="6"/>
        <v>0</v>
      </c>
      <c r="R50" s="28" t="str">
        <f t="shared" si="7"/>
        <v xml:space="preserve"> </v>
      </c>
    </row>
    <row r="51" spans="2:18" ht="31.2">
      <c r="B51" s="55">
        <v>45</v>
      </c>
      <c r="C51" s="56" t="s">
        <v>108</v>
      </c>
      <c r="D51" s="57">
        <v>4</v>
      </c>
      <c r="E51" s="58" t="s">
        <v>7</v>
      </c>
      <c r="F51" s="59" t="s">
        <v>109</v>
      </c>
      <c r="G51" s="87"/>
      <c r="H51" s="85"/>
      <c r="I51" s="87"/>
      <c r="J51" s="87"/>
      <c r="K51" s="87"/>
      <c r="L51" s="10">
        <f t="shared" si="8"/>
        <v>124</v>
      </c>
      <c r="M51" s="10">
        <f t="shared" si="9"/>
        <v>136.4</v>
      </c>
      <c r="N51" s="35">
        <v>31</v>
      </c>
      <c r="O51" s="35">
        <f t="shared" si="4"/>
        <v>34.1</v>
      </c>
      <c r="P51" s="23"/>
      <c r="Q51" s="29">
        <f t="shared" si="6"/>
        <v>0</v>
      </c>
      <c r="R51" s="30" t="str">
        <f t="shared" si="7"/>
        <v xml:space="preserve"> </v>
      </c>
    </row>
    <row r="52" spans="2:18" ht="15.6">
      <c r="B52" s="55">
        <v>46</v>
      </c>
      <c r="C52" s="56" t="s">
        <v>21</v>
      </c>
      <c r="D52" s="57">
        <v>6</v>
      </c>
      <c r="E52" s="58" t="s">
        <v>7</v>
      </c>
      <c r="F52" s="59" t="s">
        <v>110</v>
      </c>
      <c r="G52" s="87"/>
      <c r="H52" s="85"/>
      <c r="I52" s="87"/>
      <c r="J52" s="87"/>
      <c r="K52" s="87"/>
      <c r="L52" s="10">
        <f t="shared" si="8"/>
        <v>120</v>
      </c>
      <c r="M52" s="10">
        <f t="shared" si="9"/>
        <v>132</v>
      </c>
      <c r="N52" s="35">
        <v>20</v>
      </c>
      <c r="O52" s="35">
        <f t="shared" si="4"/>
        <v>22</v>
      </c>
      <c r="P52" s="26"/>
      <c r="Q52" s="27">
        <f t="shared" si="6"/>
        <v>0</v>
      </c>
      <c r="R52" s="28" t="str">
        <f t="shared" si="7"/>
        <v xml:space="preserve"> </v>
      </c>
    </row>
    <row r="53" spans="2:18" ht="31.2">
      <c r="B53" s="55">
        <v>47</v>
      </c>
      <c r="C53" s="56" t="s">
        <v>21</v>
      </c>
      <c r="D53" s="57">
        <v>6</v>
      </c>
      <c r="E53" s="58" t="s">
        <v>7</v>
      </c>
      <c r="F53" s="59" t="s">
        <v>51</v>
      </c>
      <c r="G53" s="87"/>
      <c r="H53" s="85"/>
      <c r="I53" s="87"/>
      <c r="J53" s="87"/>
      <c r="K53" s="87"/>
      <c r="L53" s="10">
        <f t="shared" si="8"/>
        <v>120</v>
      </c>
      <c r="M53" s="10">
        <f t="shared" si="9"/>
        <v>132</v>
      </c>
      <c r="N53" s="35">
        <v>20</v>
      </c>
      <c r="O53" s="35">
        <f t="shared" si="4"/>
        <v>22</v>
      </c>
      <c r="P53" s="23"/>
      <c r="Q53" s="29">
        <f t="shared" si="6"/>
        <v>0</v>
      </c>
      <c r="R53" s="30" t="str">
        <f t="shared" si="7"/>
        <v xml:space="preserve"> </v>
      </c>
    </row>
    <row r="54" spans="2:18" ht="44.4">
      <c r="B54" s="55">
        <v>48</v>
      </c>
      <c r="C54" s="56" t="s">
        <v>22</v>
      </c>
      <c r="D54" s="57">
        <v>10</v>
      </c>
      <c r="E54" s="58" t="s">
        <v>7</v>
      </c>
      <c r="F54" s="59" t="s">
        <v>50</v>
      </c>
      <c r="G54" s="87"/>
      <c r="H54" s="85"/>
      <c r="I54" s="87"/>
      <c r="J54" s="87"/>
      <c r="K54" s="87"/>
      <c r="L54" s="10">
        <f t="shared" si="8"/>
        <v>740</v>
      </c>
      <c r="M54" s="10">
        <f t="shared" si="9"/>
        <v>814</v>
      </c>
      <c r="N54" s="35">
        <v>74</v>
      </c>
      <c r="O54" s="35">
        <f t="shared" si="4"/>
        <v>81.4</v>
      </c>
      <c r="P54" s="23"/>
      <c r="Q54" s="29">
        <f t="shared" si="6"/>
        <v>0</v>
      </c>
      <c r="R54" s="30" t="str">
        <f t="shared" si="7"/>
        <v xml:space="preserve"> </v>
      </c>
    </row>
    <row r="55" spans="2:18" ht="44.4">
      <c r="B55" s="55">
        <v>49</v>
      </c>
      <c r="C55" s="56" t="s">
        <v>22</v>
      </c>
      <c r="D55" s="57">
        <v>10</v>
      </c>
      <c r="E55" s="58" t="s">
        <v>7</v>
      </c>
      <c r="F55" s="59" t="s">
        <v>111</v>
      </c>
      <c r="G55" s="87"/>
      <c r="H55" s="85"/>
      <c r="I55" s="87"/>
      <c r="J55" s="87"/>
      <c r="K55" s="87"/>
      <c r="L55" s="10">
        <f t="shared" si="8"/>
        <v>650</v>
      </c>
      <c r="M55" s="10">
        <f t="shared" si="9"/>
        <v>715</v>
      </c>
      <c r="N55" s="35">
        <v>65</v>
      </c>
      <c r="O55" s="35">
        <f t="shared" si="4"/>
        <v>71.5</v>
      </c>
      <c r="P55" s="26"/>
      <c r="Q55" s="27">
        <f t="shared" si="6"/>
        <v>0</v>
      </c>
      <c r="R55" s="28" t="str">
        <f t="shared" si="7"/>
        <v xml:space="preserve"> </v>
      </c>
    </row>
    <row r="56" spans="2:18" ht="111.75" customHeight="1">
      <c r="B56" s="55">
        <v>50</v>
      </c>
      <c r="C56" s="56" t="s">
        <v>112</v>
      </c>
      <c r="D56" s="57">
        <v>6</v>
      </c>
      <c r="E56" s="58" t="s">
        <v>7</v>
      </c>
      <c r="F56" s="59" t="s">
        <v>113</v>
      </c>
      <c r="G56" s="87"/>
      <c r="H56" s="85"/>
      <c r="I56" s="87"/>
      <c r="J56" s="87"/>
      <c r="K56" s="87"/>
      <c r="L56" s="10">
        <f t="shared" si="8"/>
        <v>420</v>
      </c>
      <c r="M56" s="10">
        <f t="shared" si="9"/>
        <v>462</v>
      </c>
      <c r="N56" s="35">
        <v>70</v>
      </c>
      <c r="O56" s="35">
        <f t="shared" si="4"/>
        <v>77</v>
      </c>
      <c r="P56" s="23"/>
      <c r="Q56" s="29">
        <f t="shared" si="6"/>
        <v>0</v>
      </c>
      <c r="R56" s="30" t="str">
        <f t="shared" si="7"/>
        <v xml:space="preserve"> </v>
      </c>
    </row>
    <row r="57" spans="2:18" ht="66.75" customHeight="1">
      <c r="B57" s="55">
        <v>51</v>
      </c>
      <c r="C57" s="56" t="s">
        <v>114</v>
      </c>
      <c r="D57" s="57">
        <v>10</v>
      </c>
      <c r="E57" s="58" t="s">
        <v>7</v>
      </c>
      <c r="F57" s="59" t="s">
        <v>115</v>
      </c>
      <c r="G57" s="87"/>
      <c r="H57" s="85"/>
      <c r="I57" s="87"/>
      <c r="J57" s="87"/>
      <c r="K57" s="87"/>
      <c r="L57" s="10">
        <f t="shared" si="8"/>
        <v>410</v>
      </c>
      <c r="M57" s="10">
        <f t="shared" si="9"/>
        <v>451</v>
      </c>
      <c r="N57" s="35">
        <v>41</v>
      </c>
      <c r="O57" s="35">
        <f t="shared" si="4"/>
        <v>45.1</v>
      </c>
      <c r="P57" s="26"/>
      <c r="Q57" s="27">
        <f t="shared" si="6"/>
        <v>0</v>
      </c>
      <c r="R57" s="28" t="str">
        <f t="shared" si="7"/>
        <v xml:space="preserve"> </v>
      </c>
    </row>
    <row r="58" spans="2:18" ht="59.25" customHeight="1">
      <c r="B58" s="55">
        <v>52</v>
      </c>
      <c r="C58" s="56" t="s">
        <v>116</v>
      </c>
      <c r="D58" s="57">
        <v>15</v>
      </c>
      <c r="E58" s="58" t="s">
        <v>7</v>
      </c>
      <c r="F58" s="59" t="s">
        <v>117</v>
      </c>
      <c r="G58" s="87"/>
      <c r="H58" s="85"/>
      <c r="I58" s="87"/>
      <c r="J58" s="87"/>
      <c r="K58" s="87"/>
      <c r="L58" s="10">
        <f t="shared" si="8"/>
        <v>720</v>
      </c>
      <c r="M58" s="10">
        <f t="shared" si="9"/>
        <v>792.0000000000001</v>
      </c>
      <c r="N58" s="35">
        <v>48</v>
      </c>
      <c r="O58" s="35">
        <f t="shared" si="4"/>
        <v>52.800000000000004</v>
      </c>
      <c r="P58" s="23"/>
      <c r="Q58" s="29">
        <f t="shared" si="6"/>
        <v>0</v>
      </c>
      <c r="R58" s="30" t="str">
        <f t="shared" si="7"/>
        <v xml:space="preserve"> </v>
      </c>
    </row>
    <row r="59" spans="2:18" ht="52.5" customHeight="1">
      <c r="B59" s="55">
        <v>53</v>
      </c>
      <c r="C59" s="56" t="s">
        <v>116</v>
      </c>
      <c r="D59" s="57">
        <v>10</v>
      </c>
      <c r="E59" s="58" t="s">
        <v>7</v>
      </c>
      <c r="F59" s="59" t="s">
        <v>118</v>
      </c>
      <c r="G59" s="87"/>
      <c r="H59" s="85"/>
      <c r="I59" s="87"/>
      <c r="J59" s="87"/>
      <c r="K59" s="87"/>
      <c r="L59" s="10">
        <f t="shared" si="8"/>
        <v>740</v>
      </c>
      <c r="M59" s="10">
        <f t="shared" si="9"/>
        <v>814</v>
      </c>
      <c r="N59" s="35">
        <v>74</v>
      </c>
      <c r="O59" s="35">
        <f t="shared" si="4"/>
        <v>81.4</v>
      </c>
      <c r="P59" s="23"/>
      <c r="Q59" s="29">
        <f t="shared" si="6"/>
        <v>0</v>
      </c>
      <c r="R59" s="30" t="str">
        <f t="shared" si="7"/>
        <v xml:space="preserve"> </v>
      </c>
    </row>
    <row r="60" spans="2:18" ht="36" customHeight="1">
      <c r="B60" s="55">
        <v>54</v>
      </c>
      <c r="C60" s="56" t="s">
        <v>119</v>
      </c>
      <c r="D60" s="57">
        <v>10</v>
      </c>
      <c r="E60" s="58" t="s">
        <v>7</v>
      </c>
      <c r="F60" s="59" t="s">
        <v>120</v>
      </c>
      <c r="G60" s="87"/>
      <c r="H60" s="85"/>
      <c r="I60" s="87"/>
      <c r="J60" s="87"/>
      <c r="K60" s="87"/>
      <c r="L60" s="10">
        <f t="shared" si="8"/>
        <v>1070</v>
      </c>
      <c r="M60" s="10">
        <f t="shared" si="9"/>
        <v>1177</v>
      </c>
      <c r="N60" s="35">
        <v>107</v>
      </c>
      <c r="O60" s="35">
        <f t="shared" si="4"/>
        <v>117.7</v>
      </c>
      <c r="P60" s="26"/>
      <c r="Q60" s="27">
        <f t="shared" si="6"/>
        <v>0</v>
      </c>
      <c r="R60" s="28" t="str">
        <f t="shared" si="7"/>
        <v xml:space="preserve"> </v>
      </c>
    </row>
    <row r="61" spans="2:18" ht="39" customHeight="1">
      <c r="B61" s="55">
        <v>55</v>
      </c>
      <c r="C61" s="56" t="s">
        <v>121</v>
      </c>
      <c r="D61" s="57">
        <v>20</v>
      </c>
      <c r="E61" s="58" t="s">
        <v>26</v>
      </c>
      <c r="F61" s="59" t="s">
        <v>122</v>
      </c>
      <c r="G61" s="87"/>
      <c r="H61" s="85"/>
      <c r="I61" s="87"/>
      <c r="J61" s="87"/>
      <c r="K61" s="87"/>
      <c r="L61" s="10">
        <f t="shared" si="8"/>
        <v>500</v>
      </c>
      <c r="M61" s="10">
        <f t="shared" si="9"/>
        <v>550.0000000000001</v>
      </c>
      <c r="N61" s="35">
        <v>25</v>
      </c>
      <c r="O61" s="35">
        <f t="shared" si="4"/>
        <v>27.500000000000004</v>
      </c>
      <c r="P61" s="23"/>
      <c r="Q61" s="29">
        <f t="shared" si="6"/>
        <v>0</v>
      </c>
      <c r="R61" s="30" t="str">
        <f t="shared" si="7"/>
        <v xml:space="preserve"> </v>
      </c>
    </row>
    <row r="62" spans="2:18" ht="33.75" customHeight="1">
      <c r="B62" s="55">
        <v>56</v>
      </c>
      <c r="C62" s="56" t="s">
        <v>123</v>
      </c>
      <c r="D62" s="57">
        <v>30</v>
      </c>
      <c r="E62" s="58" t="s">
        <v>26</v>
      </c>
      <c r="F62" s="59" t="s">
        <v>124</v>
      </c>
      <c r="G62" s="87"/>
      <c r="H62" s="85"/>
      <c r="I62" s="87"/>
      <c r="J62" s="87"/>
      <c r="K62" s="87"/>
      <c r="L62" s="10">
        <f t="shared" si="8"/>
        <v>750</v>
      </c>
      <c r="M62" s="10">
        <f t="shared" si="9"/>
        <v>825.0000000000001</v>
      </c>
      <c r="N62" s="35">
        <v>25</v>
      </c>
      <c r="O62" s="35">
        <f t="shared" si="4"/>
        <v>27.500000000000004</v>
      </c>
      <c r="P62" s="26"/>
      <c r="Q62" s="27">
        <f t="shared" si="6"/>
        <v>0</v>
      </c>
      <c r="R62" s="28" t="str">
        <f t="shared" si="7"/>
        <v xml:space="preserve"> </v>
      </c>
    </row>
    <row r="63" spans="2:18" ht="54.75" customHeight="1">
      <c r="B63" s="55">
        <v>57</v>
      </c>
      <c r="C63" s="56" t="s">
        <v>125</v>
      </c>
      <c r="D63" s="57">
        <v>12</v>
      </c>
      <c r="E63" s="58" t="s">
        <v>126</v>
      </c>
      <c r="F63" s="59" t="s">
        <v>127</v>
      </c>
      <c r="G63" s="87"/>
      <c r="H63" s="85"/>
      <c r="I63" s="87"/>
      <c r="J63" s="87"/>
      <c r="K63" s="87"/>
      <c r="L63" s="10">
        <f t="shared" si="8"/>
        <v>10800</v>
      </c>
      <c r="M63" s="10">
        <f t="shared" si="9"/>
        <v>11880.000000000002</v>
      </c>
      <c r="N63" s="35">
        <v>900</v>
      </c>
      <c r="O63" s="35">
        <f t="shared" si="4"/>
        <v>990.0000000000001</v>
      </c>
      <c r="P63" s="23"/>
      <c r="Q63" s="29">
        <f t="shared" si="6"/>
        <v>0</v>
      </c>
      <c r="R63" s="30" t="str">
        <f t="shared" si="7"/>
        <v xml:space="preserve"> </v>
      </c>
    </row>
    <row r="64" spans="2:18" ht="21" customHeight="1">
      <c r="B64" s="55">
        <v>58</v>
      </c>
      <c r="C64" s="56" t="s">
        <v>128</v>
      </c>
      <c r="D64" s="57">
        <v>3</v>
      </c>
      <c r="E64" s="58" t="s">
        <v>19</v>
      </c>
      <c r="F64" s="59" t="s">
        <v>129</v>
      </c>
      <c r="G64" s="87"/>
      <c r="H64" s="85"/>
      <c r="I64" s="87"/>
      <c r="J64" s="87"/>
      <c r="K64" s="87"/>
      <c r="L64" s="10">
        <f t="shared" si="8"/>
        <v>207</v>
      </c>
      <c r="M64" s="10">
        <f t="shared" si="9"/>
        <v>227.70000000000002</v>
      </c>
      <c r="N64" s="35">
        <v>69</v>
      </c>
      <c r="O64" s="35">
        <f t="shared" si="4"/>
        <v>75.9</v>
      </c>
      <c r="P64" s="23"/>
      <c r="Q64" s="29">
        <f t="shared" si="6"/>
        <v>0</v>
      </c>
      <c r="R64" s="30" t="str">
        <f t="shared" si="7"/>
        <v xml:space="preserve"> </v>
      </c>
    </row>
    <row r="65" spans="2:18" ht="21.75" customHeight="1">
      <c r="B65" s="55">
        <v>59</v>
      </c>
      <c r="C65" s="56" t="s">
        <v>130</v>
      </c>
      <c r="D65" s="57">
        <v>5</v>
      </c>
      <c r="E65" s="58" t="s">
        <v>19</v>
      </c>
      <c r="F65" s="59" t="s">
        <v>131</v>
      </c>
      <c r="G65" s="87"/>
      <c r="H65" s="85"/>
      <c r="I65" s="87"/>
      <c r="J65" s="87"/>
      <c r="K65" s="87"/>
      <c r="L65" s="10">
        <f t="shared" si="8"/>
        <v>82.5</v>
      </c>
      <c r="M65" s="10">
        <f t="shared" si="9"/>
        <v>90.75000000000001</v>
      </c>
      <c r="N65" s="35">
        <v>16.5</v>
      </c>
      <c r="O65" s="35">
        <f t="shared" si="4"/>
        <v>18.150000000000002</v>
      </c>
      <c r="P65" s="26"/>
      <c r="Q65" s="27">
        <f t="shared" si="6"/>
        <v>0</v>
      </c>
      <c r="R65" s="28" t="str">
        <f t="shared" si="7"/>
        <v xml:space="preserve"> </v>
      </c>
    </row>
    <row r="66" spans="2:18" ht="63" customHeight="1">
      <c r="B66" s="55">
        <v>60</v>
      </c>
      <c r="C66" s="56" t="s">
        <v>132</v>
      </c>
      <c r="D66" s="57">
        <v>4</v>
      </c>
      <c r="E66" s="58" t="s">
        <v>7</v>
      </c>
      <c r="F66" s="59" t="s">
        <v>133</v>
      </c>
      <c r="G66" s="87"/>
      <c r="H66" s="85"/>
      <c r="I66" s="87"/>
      <c r="J66" s="87"/>
      <c r="K66" s="87"/>
      <c r="L66" s="10">
        <f t="shared" si="8"/>
        <v>172</v>
      </c>
      <c r="M66" s="10">
        <f t="shared" si="9"/>
        <v>189.20000000000002</v>
      </c>
      <c r="N66" s="35">
        <v>43</v>
      </c>
      <c r="O66" s="35">
        <f t="shared" si="4"/>
        <v>47.300000000000004</v>
      </c>
      <c r="P66" s="23"/>
      <c r="Q66" s="29">
        <f t="shared" si="6"/>
        <v>0</v>
      </c>
      <c r="R66" s="30" t="str">
        <f t="shared" si="7"/>
        <v xml:space="preserve"> </v>
      </c>
    </row>
    <row r="67" spans="2:18" ht="33.75" customHeight="1">
      <c r="B67" s="55">
        <v>61</v>
      </c>
      <c r="C67" s="56" t="s">
        <v>36</v>
      </c>
      <c r="D67" s="57">
        <v>20</v>
      </c>
      <c r="E67" s="58" t="s">
        <v>7</v>
      </c>
      <c r="F67" s="59" t="s">
        <v>59</v>
      </c>
      <c r="G67" s="87"/>
      <c r="H67" s="85"/>
      <c r="I67" s="87"/>
      <c r="J67" s="87"/>
      <c r="K67" s="87"/>
      <c r="L67" s="10">
        <f t="shared" si="8"/>
        <v>270</v>
      </c>
      <c r="M67" s="10">
        <f t="shared" si="9"/>
        <v>297</v>
      </c>
      <c r="N67" s="35">
        <v>13.5</v>
      </c>
      <c r="O67" s="35">
        <f t="shared" si="4"/>
        <v>14.850000000000001</v>
      </c>
      <c r="P67" s="26"/>
      <c r="Q67" s="27">
        <f t="shared" si="6"/>
        <v>0</v>
      </c>
      <c r="R67" s="28" t="str">
        <f t="shared" si="7"/>
        <v xml:space="preserve"> </v>
      </c>
    </row>
    <row r="68" spans="2:18" ht="34.5" customHeight="1">
      <c r="B68" s="55">
        <v>62</v>
      </c>
      <c r="C68" s="56" t="s">
        <v>36</v>
      </c>
      <c r="D68" s="57">
        <v>10</v>
      </c>
      <c r="E68" s="58" t="s">
        <v>7</v>
      </c>
      <c r="F68" s="59" t="s">
        <v>134</v>
      </c>
      <c r="G68" s="87"/>
      <c r="H68" s="85"/>
      <c r="I68" s="87"/>
      <c r="J68" s="87"/>
      <c r="K68" s="87"/>
      <c r="L68" s="10">
        <f t="shared" si="8"/>
        <v>148</v>
      </c>
      <c r="M68" s="10">
        <f t="shared" si="9"/>
        <v>162.8</v>
      </c>
      <c r="N68" s="35">
        <v>14.8</v>
      </c>
      <c r="O68" s="35">
        <f t="shared" si="4"/>
        <v>16.28</v>
      </c>
      <c r="P68" s="23"/>
      <c r="Q68" s="29">
        <f t="shared" si="6"/>
        <v>0</v>
      </c>
      <c r="R68" s="30" t="str">
        <f t="shared" si="7"/>
        <v xml:space="preserve"> </v>
      </c>
    </row>
    <row r="69" spans="2:18" ht="25.5" customHeight="1" thickBot="1">
      <c r="B69" s="60">
        <v>63</v>
      </c>
      <c r="C69" s="61" t="s">
        <v>135</v>
      </c>
      <c r="D69" s="62">
        <v>48</v>
      </c>
      <c r="E69" s="63" t="s">
        <v>7</v>
      </c>
      <c r="F69" s="64" t="s">
        <v>136</v>
      </c>
      <c r="G69" s="88"/>
      <c r="H69" s="83"/>
      <c r="I69" s="88"/>
      <c r="J69" s="88"/>
      <c r="K69" s="88"/>
      <c r="L69" s="11">
        <f t="shared" si="8"/>
        <v>432</v>
      </c>
      <c r="M69" s="11">
        <f t="shared" si="9"/>
        <v>475.20000000000005</v>
      </c>
      <c r="N69" s="36">
        <v>9</v>
      </c>
      <c r="O69" s="36">
        <f t="shared" si="4"/>
        <v>9.9</v>
      </c>
      <c r="P69" s="31"/>
      <c r="Q69" s="32">
        <f t="shared" si="6"/>
        <v>0</v>
      </c>
      <c r="R69" s="33" t="str">
        <f t="shared" si="7"/>
        <v xml:space="preserve"> </v>
      </c>
    </row>
    <row r="70" spans="1:18" ht="13.5" customHeight="1" thickBot="1" thickTop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3"/>
      <c r="P70" s="72"/>
      <c r="Q70" s="72"/>
      <c r="R70" s="72"/>
    </row>
    <row r="71" spans="1:18" ht="60.75" customHeight="1" thickBot="1" thickTop="1">
      <c r="A71" s="74"/>
      <c r="B71" s="96" t="s">
        <v>63</v>
      </c>
      <c r="C71" s="96"/>
      <c r="D71" s="96"/>
      <c r="E71" s="96"/>
      <c r="F71" s="96"/>
      <c r="G71" s="12"/>
      <c r="H71" s="12"/>
      <c r="I71" s="12"/>
      <c r="J71" s="75"/>
      <c r="K71" s="75"/>
      <c r="L71" s="75"/>
      <c r="M71" s="13"/>
      <c r="N71" s="42" t="s">
        <v>64</v>
      </c>
      <c r="O71" s="40" t="s">
        <v>65</v>
      </c>
      <c r="P71" s="90" t="s">
        <v>66</v>
      </c>
      <c r="Q71" s="91"/>
      <c r="R71" s="92"/>
    </row>
    <row r="72" spans="1:18" ht="33" customHeight="1" thickBot="1" thickTop="1">
      <c r="A72" s="74"/>
      <c r="B72" s="97" t="s">
        <v>67</v>
      </c>
      <c r="C72" s="97"/>
      <c r="D72" s="97"/>
      <c r="E72" s="97"/>
      <c r="F72" s="97"/>
      <c r="G72" s="76"/>
      <c r="J72" s="14"/>
      <c r="K72" s="14"/>
      <c r="L72" s="14"/>
      <c r="M72" s="15"/>
      <c r="N72" s="16">
        <f>SUM(L7:L69)</f>
        <v>103411.5</v>
      </c>
      <c r="O72" s="22">
        <f>SUM(M7:M69)</f>
        <v>113752.65</v>
      </c>
      <c r="P72" s="93">
        <f>SUM(Q7:Q69)</f>
        <v>0</v>
      </c>
      <c r="Q72" s="94"/>
      <c r="R72" s="95"/>
    </row>
    <row r="73" spans="1:18" ht="39.75" customHeight="1" thickTop="1">
      <c r="A73" s="74"/>
      <c r="H73" s="17"/>
      <c r="I73" s="17"/>
      <c r="J73" s="18"/>
      <c r="K73" s="18"/>
      <c r="L73" s="18"/>
      <c r="M73" s="77"/>
      <c r="N73" s="77"/>
      <c r="O73" s="77"/>
      <c r="P73" s="78"/>
      <c r="Q73" s="78"/>
      <c r="R73" s="78"/>
    </row>
    <row r="74" spans="1:18" ht="19.95" customHeight="1">
      <c r="A74" s="74"/>
      <c r="J74" s="18"/>
      <c r="K74" s="18"/>
      <c r="L74" s="18"/>
      <c r="M74" s="77"/>
      <c r="N74" s="77"/>
      <c r="O74" s="19"/>
      <c r="P74" s="19"/>
      <c r="Q74" s="19"/>
      <c r="R74" s="78"/>
    </row>
    <row r="75" spans="3:14" ht="15">
      <c r="C75" s="1"/>
      <c r="D75" s="1"/>
      <c r="E75" s="1"/>
      <c r="F75" s="1"/>
      <c r="G75" s="1"/>
      <c r="H75" s="1"/>
      <c r="K75" s="1"/>
      <c r="L75" s="1"/>
      <c r="M75" s="1"/>
      <c r="N75" s="1"/>
    </row>
    <row r="76" spans="3:14" ht="15">
      <c r="C76" s="1"/>
      <c r="D76" s="1"/>
      <c r="E76" s="1"/>
      <c r="F76" s="1"/>
      <c r="G76" s="1"/>
      <c r="H76" s="1"/>
      <c r="K76" s="1"/>
      <c r="L76" s="1"/>
      <c r="M76" s="1"/>
      <c r="N76" s="1"/>
    </row>
    <row r="77" spans="3:14" ht="15">
      <c r="C77" s="1"/>
      <c r="D77" s="1"/>
      <c r="E77" s="1"/>
      <c r="F77" s="1"/>
      <c r="G77" s="1"/>
      <c r="H77" s="1"/>
      <c r="K77" s="1"/>
      <c r="L77" s="1"/>
      <c r="M77" s="1"/>
      <c r="N77" s="1"/>
    </row>
    <row r="78" spans="3:14" ht="15">
      <c r="C78" s="1"/>
      <c r="D78" s="1"/>
      <c r="E78" s="1"/>
      <c r="F78" s="1"/>
      <c r="G78" s="1"/>
      <c r="H78" s="1"/>
      <c r="K78" s="1"/>
      <c r="L78" s="1"/>
      <c r="M78" s="1"/>
      <c r="N78" s="1"/>
    </row>
    <row r="79" spans="3:14" ht="15">
      <c r="C79" s="1"/>
      <c r="D79" s="1"/>
      <c r="E79" s="1"/>
      <c r="F79" s="1"/>
      <c r="G79" s="1"/>
      <c r="H79" s="1"/>
      <c r="K79" s="1"/>
      <c r="L79" s="1"/>
      <c r="M79" s="1"/>
      <c r="N79" s="1"/>
    </row>
    <row r="80" spans="3:14" ht="15">
      <c r="C80" s="1"/>
      <c r="D80" s="1"/>
      <c r="E80" s="1"/>
      <c r="F80" s="1"/>
      <c r="G80" s="1"/>
      <c r="H80" s="1"/>
      <c r="K80" s="1"/>
      <c r="L80" s="1"/>
      <c r="M80" s="1"/>
      <c r="N80" s="1"/>
    </row>
    <row r="81" spans="3:14" ht="15">
      <c r="C81" s="1"/>
      <c r="D81" s="1"/>
      <c r="E81" s="1"/>
      <c r="F81" s="1"/>
      <c r="G81" s="1"/>
      <c r="H81" s="1"/>
      <c r="K81" s="1"/>
      <c r="L81" s="1"/>
      <c r="M81" s="1"/>
      <c r="N81" s="1"/>
    </row>
    <row r="82" spans="3:14" ht="15">
      <c r="C82" s="1"/>
      <c r="D82" s="1"/>
      <c r="E82" s="1"/>
      <c r="F82" s="1"/>
      <c r="G82" s="1"/>
      <c r="H82" s="1"/>
      <c r="K82" s="1"/>
      <c r="L82" s="1"/>
      <c r="M82" s="1"/>
      <c r="N82" s="1"/>
    </row>
    <row r="83" spans="3:14" ht="15">
      <c r="C83" s="1"/>
      <c r="D83" s="1"/>
      <c r="E83" s="1"/>
      <c r="F83" s="1"/>
      <c r="G83" s="1"/>
      <c r="H83" s="1"/>
      <c r="K83" s="1"/>
      <c r="L83" s="1"/>
      <c r="M83" s="1"/>
      <c r="N83" s="1"/>
    </row>
    <row r="84" spans="3:14" ht="15">
      <c r="C84" s="1"/>
      <c r="D84" s="1"/>
      <c r="E84" s="1"/>
      <c r="F84" s="1"/>
      <c r="G84" s="1"/>
      <c r="H84" s="1"/>
      <c r="K84" s="1"/>
      <c r="L84" s="1"/>
      <c r="M84" s="1"/>
      <c r="N84" s="1"/>
    </row>
    <row r="85" spans="3:14" ht="15">
      <c r="C85" s="1"/>
      <c r="D85" s="1"/>
      <c r="E85" s="1"/>
      <c r="F85" s="1"/>
      <c r="G85" s="1"/>
      <c r="H85" s="1"/>
      <c r="K85" s="1"/>
      <c r="L85" s="1"/>
      <c r="M85" s="1"/>
      <c r="N85" s="1"/>
    </row>
    <row r="86" spans="3:14" ht="15">
      <c r="C86" s="1"/>
      <c r="D86" s="1"/>
      <c r="E86" s="1"/>
      <c r="F86" s="1"/>
      <c r="G86" s="1"/>
      <c r="H86" s="1"/>
      <c r="K86" s="1"/>
      <c r="L86" s="1"/>
      <c r="M86" s="1"/>
      <c r="N86" s="1"/>
    </row>
    <row r="87" spans="3:14" ht="15">
      <c r="C87" s="1"/>
      <c r="D87" s="1"/>
      <c r="E87" s="1"/>
      <c r="F87" s="1"/>
      <c r="G87" s="1"/>
      <c r="H87" s="1"/>
      <c r="K87" s="1"/>
      <c r="L87" s="1"/>
      <c r="M87" s="1"/>
      <c r="N87" s="1"/>
    </row>
    <row r="88" spans="3:14" ht="15">
      <c r="C88" s="1"/>
      <c r="D88" s="1"/>
      <c r="E88" s="1"/>
      <c r="F88" s="1"/>
      <c r="G88" s="1"/>
      <c r="H88" s="1"/>
      <c r="K88" s="1"/>
      <c r="L88" s="1"/>
      <c r="M88" s="1"/>
      <c r="N88" s="1"/>
    </row>
    <row r="89" spans="3:14" ht="15">
      <c r="C89" s="1"/>
      <c r="D89" s="1"/>
      <c r="E89" s="1"/>
      <c r="F89" s="1"/>
      <c r="G89" s="1"/>
      <c r="H89" s="1"/>
      <c r="K89" s="1"/>
      <c r="L89" s="1"/>
      <c r="M89" s="1"/>
      <c r="N89" s="1"/>
    </row>
    <row r="90" spans="3:14" ht="15">
      <c r="C90" s="1"/>
      <c r="D90" s="1"/>
      <c r="E90" s="1"/>
      <c r="F90" s="1"/>
      <c r="G90" s="1"/>
      <c r="H90" s="1"/>
      <c r="K90" s="1"/>
      <c r="L90" s="1"/>
      <c r="M90" s="1"/>
      <c r="N90" s="1"/>
    </row>
    <row r="91" spans="3:14" ht="15">
      <c r="C91" s="1"/>
      <c r="D91" s="1"/>
      <c r="E91" s="1"/>
      <c r="F91" s="1"/>
      <c r="G91" s="1"/>
      <c r="H91" s="1"/>
      <c r="K91" s="1"/>
      <c r="L91" s="1"/>
      <c r="M91" s="1"/>
      <c r="N91" s="1"/>
    </row>
    <row r="92" spans="3:14" ht="15">
      <c r="C92" s="1"/>
      <c r="D92" s="1"/>
      <c r="E92" s="1"/>
      <c r="F92" s="1"/>
      <c r="G92" s="1"/>
      <c r="H92" s="1"/>
      <c r="K92" s="1"/>
      <c r="L92" s="1"/>
      <c r="M92" s="1"/>
      <c r="N92" s="1"/>
    </row>
    <row r="93" spans="3:14" ht="15">
      <c r="C93" s="1"/>
      <c r="D93" s="1"/>
      <c r="E93" s="1"/>
      <c r="F93" s="1"/>
      <c r="G93" s="1"/>
      <c r="H93" s="1"/>
      <c r="K93" s="1"/>
      <c r="L93" s="1"/>
      <c r="M93" s="1"/>
      <c r="N93" s="1"/>
    </row>
    <row r="94" spans="3:14" ht="15">
      <c r="C94" s="1"/>
      <c r="D94" s="1"/>
      <c r="E94" s="1"/>
      <c r="F94" s="1"/>
      <c r="G94" s="1"/>
      <c r="H94" s="1"/>
      <c r="K94" s="1"/>
      <c r="L94" s="1"/>
      <c r="M94" s="1"/>
      <c r="N94" s="1"/>
    </row>
    <row r="95" spans="3:14" ht="15">
      <c r="C95" s="1"/>
      <c r="D95" s="1"/>
      <c r="E95" s="1"/>
      <c r="F95" s="1"/>
      <c r="G95" s="1"/>
      <c r="H95" s="1"/>
      <c r="K95" s="1"/>
      <c r="L95" s="1"/>
      <c r="M95" s="1"/>
      <c r="N95" s="1"/>
    </row>
    <row r="96" spans="3:14" ht="15">
      <c r="C96" s="1"/>
      <c r="D96" s="1"/>
      <c r="E96" s="1"/>
      <c r="F96" s="1"/>
      <c r="G96" s="1"/>
      <c r="H96" s="1"/>
      <c r="K96" s="1"/>
      <c r="L96" s="1"/>
      <c r="M96" s="1"/>
      <c r="N96" s="1"/>
    </row>
    <row r="97" spans="3:14" ht="15">
      <c r="C97" s="1"/>
      <c r="D97" s="1"/>
      <c r="E97" s="1"/>
      <c r="F97" s="1"/>
      <c r="G97" s="1"/>
      <c r="H97" s="1"/>
      <c r="K97" s="1"/>
      <c r="L97" s="1"/>
      <c r="M97" s="1"/>
      <c r="N97" s="1"/>
    </row>
    <row r="98" spans="3:14" ht="15">
      <c r="C98" s="1"/>
      <c r="D98" s="1"/>
      <c r="E98" s="1"/>
      <c r="F98" s="1"/>
      <c r="G98" s="1"/>
      <c r="H98" s="1"/>
      <c r="K98" s="1"/>
      <c r="L98" s="1"/>
      <c r="M98" s="1"/>
      <c r="N98" s="1"/>
    </row>
    <row r="99" spans="3:14" ht="15">
      <c r="C99" s="1"/>
      <c r="D99" s="1"/>
      <c r="E99" s="1"/>
      <c r="F99" s="1"/>
      <c r="G99" s="1"/>
      <c r="H99" s="1"/>
      <c r="K99" s="1"/>
      <c r="L99" s="1"/>
      <c r="M99" s="1"/>
      <c r="N99" s="1"/>
    </row>
    <row r="100" spans="3:14" ht="15">
      <c r="C100" s="1"/>
      <c r="D100" s="1"/>
      <c r="E100" s="1"/>
      <c r="F100" s="1"/>
      <c r="G100" s="1"/>
      <c r="H100" s="1"/>
      <c r="K100" s="1"/>
      <c r="L100" s="1"/>
      <c r="M100" s="1"/>
      <c r="N100" s="1"/>
    </row>
    <row r="101" spans="3:14" ht="15">
      <c r="C101" s="1"/>
      <c r="D101" s="1"/>
      <c r="E101" s="1"/>
      <c r="F101" s="1"/>
      <c r="G101" s="1"/>
      <c r="H101" s="1"/>
      <c r="K101" s="1"/>
      <c r="L101" s="1"/>
      <c r="M101" s="1"/>
      <c r="N101" s="1"/>
    </row>
    <row r="102" spans="3:14" ht="15">
      <c r="C102" s="1"/>
      <c r="D102" s="1"/>
      <c r="E102" s="1"/>
      <c r="F102" s="1"/>
      <c r="G102" s="1"/>
      <c r="H102" s="1"/>
      <c r="K102" s="1"/>
      <c r="L102" s="1"/>
      <c r="M102" s="1"/>
      <c r="N102" s="1"/>
    </row>
    <row r="103" spans="3:14" ht="15">
      <c r="C103" s="1"/>
      <c r="D103" s="1"/>
      <c r="E103" s="1"/>
      <c r="F103" s="1"/>
      <c r="G103" s="1"/>
      <c r="H103" s="1"/>
      <c r="K103" s="1"/>
      <c r="L103" s="1"/>
      <c r="M103" s="1"/>
      <c r="N103" s="1"/>
    </row>
    <row r="104" spans="3:14" ht="15">
      <c r="C104" s="1"/>
      <c r="D104" s="1"/>
      <c r="E104" s="1"/>
      <c r="F104" s="1"/>
      <c r="G104" s="1"/>
      <c r="H104" s="1"/>
      <c r="K104" s="1"/>
      <c r="L104" s="1"/>
      <c r="M104" s="1"/>
      <c r="N104" s="1"/>
    </row>
    <row r="105" spans="3:14" ht="15">
      <c r="C105" s="1"/>
      <c r="D105" s="1"/>
      <c r="E105" s="1"/>
      <c r="F105" s="1"/>
      <c r="G105" s="1"/>
      <c r="H105" s="1"/>
      <c r="K105" s="1"/>
      <c r="L105" s="1"/>
      <c r="M105" s="1"/>
      <c r="N105" s="1"/>
    </row>
    <row r="106" spans="3:14" ht="15">
      <c r="C106" s="1"/>
      <c r="D106" s="1"/>
      <c r="E106" s="1"/>
      <c r="F106" s="1"/>
      <c r="G106" s="1"/>
      <c r="H106" s="1"/>
      <c r="K106" s="1"/>
      <c r="L106" s="1"/>
      <c r="M106" s="1"/>
      <c r="N106" s="1"/>
    </row>
    <row r="107" spans="3:14" ht="15">
      <c r="C107" s="1"/>
      <c r="D107" s="1"/>
      <c r="E107" s="1"/>
      <c r="F107" s="1"/>
      <c r="G107" s="1"/>
      <c r="H107" s="1"/>
      <c r="K107" s="1"/>
      <c r="L107" s="1"/>
      <c r="M107" s="1"/>
      <c r="N107" s="1"/>
    </row>
    <row r="108" spans="3:14" ht="15">
      <c r="C108" s="1"/>
      <c r="D108" s="1"/>
      <c r="E108" s="1"/>
      <c r="F108" s="1"/>
      <c r="G108" s="1"/>
      <c r="H108" s="1"/>
      <c r="K108" s="1"/>
      <c r="L108" s="1"/>
      <c r="M108" s="1"/>
      <c r="N108" s="1"/>
    </row>
    <row r="109" spans="3:14" ht="15">
      <c r="C109" s="1"/>
      <c r="D109" s="1"/>
      <c r="E109" s="1"/>
      <c r="F109" s="1"/>
      <c r="G109" s="1"/>
      <c r="H109" s="1"/>
      <c r="K109" s="1"/>
      <c r="L109" s="1"/>
      <c r="M109" s="1"/>
      <c r="N109" s="1"/>
    </row>
    <row r="110" spans="3:14" ht="15">
      <c r="C110" s="1"/>
      <c r="D110" s="1"/>
      <c r="E110" s="1"/>
      <c r="F110" s="1"/>
      <c r="G110" s="1"/>
      <c r="H110" s="1"/>
      <c r="K110" s="1"/>
      <c r="L110" s="1"/>
      <c r="M110" s="1"/>
      <c r="N110" s="1"/>
    </row>
    <row r="111" spans="3:14" ht="15">
      <c r="C111" s="1"/>
      <c r="D111" s="1"/>
      <c r="E111" s="1"/>
      <c r="F111" s="1"/>
      <c r="G111" s="1"/>
      <c r="H111" s="1"/>
      <c r="K111" s="1"/>
      <c r="L111" s="1"/>
      <c r="M111" s="1"/>
      <c r="N111" s="1"/>
    </row>
    <row r="112" spans="3:14" ht="15">
      <c r="C112" s="1"/>
      <c r="D112" s="1"/>
      <c r="E112" s="1"/>
      <c r="F112" s="1"/>
      <c r="G112" s="1"/>
      <c r="H112" s="1"/>
      <c r="K112" s="1"/>
      <c r="L112" s="1"/>
      <c r="M112" s="1"/>
      <c r="N112" s="1"/>
    </row>
    <row r="113" spans="3:14" ht="15">
      <c r="C113" s="1"/>
      <c r="D113" s="1"/>
      <c r="E113" s="1"/>
      <c r="F113" s="1"/>
      <c r="G113" s="1"/>
      <c r="H113" s="1"/>
      <c r="K113" s="1"/>
      <c r="L113" s="1"/>
      <c r="M113" s="1"/>
      <c r="N113" s="1"/>
    </row>
    <row r="114" spans="3:14" ht="15">
      <c r="C114" s="1"/>
      <c r="D114" s="1"/>
      <c r="E114" s="1"/>
      <c r="F114" s="1"/>
      <c r="G114" s="1"/>
      <c r="H114" s="1"/>
      <c r="K114" s="1"/>
      <c r="L114" s="1"/>
      <c r="M114" s="1"/>
      <c r="N114" s="1"/>
    </row>
    <row r="115" spans="3:14" ht="15">
      <c r="C115" s="1"/>
      <c r="D115" s="1"/>
      <c r="E115" s="1"/>
      <c r="F115" s="1"/>
      <c r="G115" s="1"/>
      <c r="H115" s="1"/>
      <c r="K115" s="1"/>
      <c r="L115" s="1"/>
      <c r="M115" s="1"/>
      <c r="N115" s="1"/>
    </row>
    <row r="116" spans="3:14" ht="15">
      <c r="C116" s="1"/>
      <c r="D116" s="1"/>
      <c r="E116" s="1"/>
      <c r="F116" s="1"/>
      <c r="G116" s="1"/>
      <c r="H116" s="1"/>
      <c r="K116" s="1"/>
      <c r="L116" s="1"/>
      <c r="M116" s="1"/>
      <c r="N116" s="1"/>
    </row>
    <row r="117" spans="3:14" ht="15">
      <c r="C117" s="1"/>
      <c r="D117" s="1"/>
      <c r="E117" s="1"/>
      <c r="F117" s="1"/>
      <c r="G117" s="1"/>
      <c r="H117" s="1"/>
      <c r="K117" s="1"/>
      <c r="L117" s="1"/>
      <c r="M117" s="1"/>
      <c r="N117" s="1"/>
    </row>
    <row r="118" spans="3:14" ht="15">
      <c r="C118" s="1"/>
      <c r="D118" s="1"/>
      <c r="E118" s="1"/>
      <c r="F118" s="1"/>
      <c r="G118" s="1"/>
      <c r="H118" s="1"/>
      <c r="K118" s="1"/>
      <c r="L118" s="1"/>
      <c r="M118" s="1"/>
      <c r="N118" s="1"/>
    </row>
    <row r="119" spans="3:14" ht="15">
      <c r="C119" s="1"/>
      <c r="D119" s="1"/>
      <c r="E119" s="1"/>
      <c r="F119" s="1"/>
      <c r="G119" s="1"/>
      <c r="H119" s="1"/>
      <c r="K119" s="1"/>
      <c r="L119" s="1"/>
      <c r="M119" s="1"/>
      <c r="N119" s="1"/>
    </row>
    <row r="120" spans="3:14" ht="15">
      <c r="C120" s="1"/>
      <c r="D120" s="1"/>
      <c r="E120" s="1"/>
      <c r="F120" s="1"/>
      <c r="G120" s="1"/>
      <c r="H120" s="1"/>
      <c r="K120" s="1"/>
      <c r="L120" s="1"/>
      <c r="M120" s="1"/>
      <c r="N120" s="1"/>
    </row>
    <row r="121" spans="3:14" ht="15">
      <c r="C121" s="1"/>
      <c r="D121" s="1"/>
      <c r="E121" s="1"/>
      <c r="F121" s="1"/>
      <c r="G121" s="1"/>
      <c r="H121" s="1"/>
      <c r="K121" s="1"/>
      <c r="L121" s="1"/>
      <c r="M121" s="1"/>
      <c r="N121" s="1"/>
    </row>
    <row r="122" spans="3:14" ht="15">
      <c r="C122" s="1"/>
      <c r="D122" s="1"/>
      <c r="E122" s="1"/>
      <c r="F122" s="1"/>
      <c r="G122" s="1"/>
      <c r="H122" s="1"/>
      <c r="K122" s="1"/>
      <c r="L122" s="1"/>
      <c r="M122" s="1"/>
      <c r="N122" s="1"/>
    </row>
    <row r="123" spans="3:14" ht="15">
      <c r="C123" s="1"/>
      <c r="D123" s="1"/>
      <c r="E123" s="1"/>
      <c r="F123" s="1"/>
      <c r="G123" s="1"/>
      <c r="H123" s="1"/>
      <c r="K123" s="1"/>
      <c r="L123" s="1"/>
      <c r="M123" s="1"/>
      <c r="N123" s="1"/>
    </row>
    <row r="124" spans="3:14" ht="15">
      <c r="C124" s="1"/>
      <c r="D124" s="1"/>
      <c r="E124" s="1"/>
      <c r="F124" s="1"/>
      <c r="G124" s="1"/>
      <c r="H124" s="1"/>
      <c r="K124" s="1"/>
      <c r="L124" s="1"/>
      <c r="M124" s="1"/>
      <c r="N124" s="1"/>
    </row>
    <row r="125" spans="3:14" ht="15">
      <c r="C125" s="1"/>
      <c r="D125" s="1"/>
      <c r="E125" s="1"/>
      <c r="F125" s="1"/>
      <c r="G125" s="1"/>
      <c r="H125" s="1"/>
      <c r="K125" s="1"/>
      <c r="L125" s="1"/>
      <c r="M125" s="1"/>
      <c r="N125" s="1"/>
    </row>
    <row r="126" spans="3:14" ht="15">
      <c r="C126" s="1"/>
      <c r="D126" s="1"/>
      <c r="E126" s="1"/>
      <c r="F126" s="1"/>
      <c r="G126" s="1"/>
      <c r="H126" s="1"/>
      <c r="K126" s="1"/>
      <c r="L126" s="1"/>
      <c r="M126" s="1"/>
      <c r="N126" s="1"/>
    </row>
    <row r="127" spans="3:14" ht="15">
      <c r="C127" s="1"/>
      <c r="D127" s="1"/>
      <c r="E127" s="1"/>
      <c r="F127" s="1"/>
      <c r="G127" s="1"/>
      <c r="H127" s="1"/>
      <c r="K127" s="1"/>
      <c r="L127" s="1"/>
      <c r="M127" s="1"/>
      <c r="N127" s="1"/>
    </row>
    <row r="128" spans="3:14" ht="15">
      <c r="C128" s="1"/>
      <c r="D128" s="1"/>
      <c r="E128" s="1"/>
      <c r="F128" s="1"/>
      <c r="G128" s="1"/>
      <c r="H128" s="1"/>
      <c r="K128" s="1"/>
      <c r="L128" s="1"/>
      <c r="M128" s="1"/>
      <c r="N128" s="1"/>
    </row>
    <row r="129" spans="3:14" ht="15">
      <c r="C129" s="1"/>
      <c r="D129" s="1"/>
      <c r="E129" s="1"/>
      <c r="F129" s="1"/>
      <c r="G129" s="1"/>
      <c r="H129" s="1"/>
      <c r="K129" s="1"/>
      <c r="L129" s="1"/>
      <c r="M129" s="1"/>
      <c r="N129" s="1"/>
    </row>
    <row r="130" spans="3:14" ht="15">
      <c r="C130" s="1"/>
      <c r="D130" s="1"/>
      <c r="E130" s="1"/>
      <c r="F130" s="1"/>
      <c r="G130" s="1"/>
      <c r="H130" s="1"/>
      <c r="K130" s="1"/>
      <c r="L130" s="1"/>
      <c r="M130" s="1"/>
      <c r="N130" s="1"/>
    </row>
    <row r="131" spans="3:14" ht="15">
      <c r="C131" s="1"/>
      <c r="D131" s="1"/>
      <c r="E131" s="1"/>
      <c r="F131" s="1"/>
      <c r="G131" s="1"/>
      <c r="H131" s="1"/>
      <c r="K131" s="1"/>
      <c r="L131" s="1"/>
      <c r="M131" s="1"/>
      <c r="N131" s="1"/>
    </row>
    <row r="132" spans="3:14" ht="15">
      <c r="C132" s="1"/>
      <c r="D132" s="1"/>
      <c r="E132" s="1"/>
      <c r="F132" s="1"/>
      <c r="G132" s="1"/>
      <c r="H132" s="1"/>
      <c r="K132" s="1"/>
      <c r="L132" s="1"/>
      <c r="M132" s="1"/>
      <c r="N132" s="1"/>
    </row>
    <row r="133" spans="3:14" ht="15">
      <c r="C133" s="1"/>
      <c r="D133" s="1"/>
      <c r="E133" s="1"/>
      <c r="F133" s="1"/>
      <c r="G133" s="1"/>
      <c r="H133" s="1"/>
      <c r="K133" s="1"/>
      <c r="L133" s="1"/>
      <c r="M133" s="1"/>
      <c r="N133" s="1"/>
    </row>
    <row r="134" spans="3:14" ht="15">
      <c r="C134" s="1"/>
      <c r="D134" s="1"/>
      <c r="E134" s="1"/>
      <c r="F134" s="1"/>
      <c r="G134" s="1"/>
      <c r="H134" s="1"/>
      <c r="K134" s="1"/>
      <c r="L134" s="1"/>
      <c r="M134" s="1"/>
      <c r="N134" s="1"/>
    </row>
    <row r="135" spans="3:14" ht="15">
      <c r="C135" s="1"/>
      <c r="D135" s="1"/>
      <c r="E135" s="1"/>
      <c r="F135" s="1"/>
      <c r="G135" s="1"/>
      <c r="H135" s="1"/>
      <c r="K135" s="1"/>
      <c r="L135" s="1"/>
      <c r="M135" s="1"/>
      <c r="N135" s="1"/>
    </row>
    <row r="136" spans="3:14" ht="15">
      <c r="C136" s="1"/>
      <c r="D136" s="1"/>
      <c r="E136" s="1"/>
      <c r="F136" s="1"/>
      <c r="G136" s="1"/>
      <c r="H136" s="1"/>
      <c r="K136" s="1"/>
      <c r="L136" s="1"/>
      <c r="M136" s="1"/>
      <c r="N136" s="1"/>
    </row>
    <row r="137" spans="3:14" ht="15">
      <c r="C137" s="1"/>
      <c r="D137" s="1"/>
      <c r="E137" s="1"/>
      <c r="F137" s="1"/>
      <c r="G137" s="1"/>
      <c r="H137" s="1"/>
      <c r="K137" s="1"/>
      <c r="L137" s="1"/>
      <c r="M137" s="1"/>
      <c r="N137" s="1"/>
    </row>
    <row r="138" spans="3:14" ht="15">
      <c r="C138" s="1"/>
      <c r="D138" s="1"/>
      <c r="E138" s="1"/>
      <c r="F138" s="1"/>
      <c r="G138" s="1"/>
      <c r="H138" s="1"/>
      <c r="K138" s="1"/>
      <c r="L138" s="1"/>
      <c r="M138" s="1"/>
      <c r="N138" s="1"/>
    </row>
    <row r="139" spans="3:14" ht="15">
      <c r="C139" s="1"/>
      <c r="D139" s="1"/>
      <c r="E139" s="1"/>
      <c r="F139" s="1"/>
      <c r="G139" s="1"/>
      <c r="H139" s="1"/>
      <c r="K139" s="1"/>
      <c r="L139" s="1"/>
      <c r="M139" s="1"/>
      <c r="N139" s="1"/>
    </row>
    <row r="140" spans="3:14" ht="15">
      <c r="C140" s="1"/>
      <c r="D140" s="1"/>
      <c r="E140" s="1"/>
      <c r="F140" s="1"/>
      <c r="G140" s="1"/>
      <c r="H140" s="1"/>
      <c r="K140" s="1"/>
      <c r="L140" s="1"/>
      <c r="M140" s="1"/>
      <c r="N140" s="1"/>
    </row>
    <row r="141" spans="3:14" ht="15">
      <c r="C141" s="1"/>
      <c r="D141" s="1"/>
      <c r="E141" s="1"/>
      <c r="F141" s="1"/>
      <c r="G141" s="1"/>
      <c r="H141" s="1"/>
      <c r="K141" s="1"/>
      <c r="L141" s="1"/>
      <c r="M141" s="1"/>
      <c r="N141" s="1"/>
    </row>
    <row r="142" spans="3:14" ht="15">
      <c r="C142" s="1"/>
      <c r="D142" s="1"/>
      <c r="E142" s="1"/>
      <c r="F142" s="1"/>
      <c r="G142" s="1"/>
      <c r="H142" s="1"/>
      <c r="K142" s="1"/>
      <c r="L142" s="1"/>
      <c r="M142" s="1"/>
      <c r="N142" s="1"/>
    </row>
    <row r="143" spans="3:14" ht="15">
      <c r="C143" s="1"/>
      <c r="D143" s="1"/>
      <c r="E143" s="1"/>
      <c r="F143" s="1"/>
      <c r="G143" s="1"/>
      <c r="H143" s="1"/>
      <c r="K143" s="1"/>
      <c r="L143" s="1"/>
      <c r="M143" s="1"/>
      <c r="N143" s="1"/>
    </row>
    <row r="144" spans="3:14" ht="15">
      <c r="C144" s="1"/>
      <c r="D144" s="1"/>
      <c r="E144" s="1"/>
      <c r="F144" s="1"/>
      <c r="G144" s="1"/>
      <c r="H144" s="1"/>
      <c r="K144" s="1"/>
      <c r="L144" s="1"/>
      <c r="M144" s="1"/>
      <c r="N144" s="1"/>
    </row>
    <row r="145" spans="3:14" ht="15">
      <c r="C145" s="1"/>
      <c r="D145" s="1"/>
      <c r="E145" s="1"/>
      <c r="F145" s="1"/>
      <c r="G145" s="1"/>
      <c r="H145" s="1"/>
      <c r="K145" s="1"/>
      <c r="L145" s="1"/>
      <c r="M145" s="1"/>
      <c r="N145" s="1"/>
    </row>
    <row r="146" spans="3:14" ht="15">
      <c r="C146" s="1"/>
      <c r="D146" s="1"/>
      <c r="E146" s="1"/>
      <c r="F146" s="1"/>
      <c r="G146" s="1"/>
      <c r="H146" s="1"/>
      <c r="K146" s="1"/>
      <c r="L146" s="1"/>
      <c r="M146" s="1"/>
      <c r="N146" s="1"/>
    </row>
    <row r="147" spans="3:14" ht="15">
      <c r="C147" s="1"/>
      <c r="D147" s="1"/>
      <c r="E147" s="1"/>
      <c r="F147" s="1"/>
      <c r="G147" s="1"/>
      <c r="H147" s="1"/>
      <c r="K147" s="1"/>
      <c r="L147" s="1"/>
      <c r="M147" s="1"/>
      <c r="N147" s="1"/>
    </row>
    <row r="148" spans="3:14" ht="15">
      <c r="C148" s="1"/>
      <c r="D148" s="1"/>
      <c r="E148" s="1"/>
      <c r="F148" s="1"/>
      <c r="G148" s="1"/>
      <c r="H148" s="1"/>
      <c r="K148" s="1"/>
      <c r="L148" s="1"/>
      <c r="M148" s="1"/>
      <c r="N148" s="1"/>
    </row>
    <row r="149" spans="3:14" ht="15">
      <c r="C149" s="1"/>
      <c r="D149" s="1"/>
      <c r="E149" s="1"/>
      <c r="F149" s="1"/>
      <c r="G149" s="1"/>
      <c r="H149" s="1"/>
      <c r="K149" s="1"/>
      <c r="L149" s="1"/>
      <c r="M149" s="1"/>
      <c r="N149" s="1"/>
    </row>
    <row r="150" spans="3:14" ht="15">
      <c r="C150" s="1"/>
      <c r="D150" s="1"/>
      <c r="E150" s="1"/>
      <c r="F150" s="1"/>
      <c r="G150" s="1"/>
      <c r="H150" s="1"/>
      <c r="K150" s="1"/>
      <c r="L150" s="1"/>
      <c r="M150" s="1"/>
      <c r="N150" s="1"/>
    </row>
    <row r="151" spans="3:14" ht="15">
      <c r="C151" s="1"/>
      <c r="D151" s="1"/>
      <c r="E151" s="1"/>
      <c r="F151" s="1"/>
      <c r="G151" s="1"/>
      <c r="H151" s="1"/>
      <c r="K151" s="1"/>
      <c r="L151" s="1"/>
      <c r="M151" s="1"/>
      <c r="N151" s="1"/>
    </row>
    <row r="152" spans="3:14" ht="15">
      <c r="C152" s="1"/>
      <c r="D152" s="1"/>
      <c r="E152" s="1"/>
      <c r="F152" s="1"/>
      <c r="G152" s="1"/>
      <c r="H152" s="1"/>
      <c r="K152" s="1"/>
      <c r="L152" s="1"/>
      <c r="M152" s="1"/>
      <c r="N152" s="1"/>
    </row>
    <row r="153" spans="3:14" ht="15">
      <c r="C153" s="1"/>
      <c r="D153" s="1"/>
      <c r="E153" s="1"/>
      <c r="F153" s="1"/>
      <c r="G153" s="1"/>
      <c r="H153" s="1"/>
      <c r="K153" s="1"/>
      <c r="L153" s="1"/>
      <c r="M153" s="1"/>
      <c r="N153" s="1"/>
    </row>
    <row r="154" spans="3:14" ht="15">
      <c r="C154" s="1"/>
      <c r="D154" s="1"/>
      <c r="E154" s="1"/>
      <c r="F154" s="1"/>
      <c r="G154" s="1"/>
      <c r="H154" s="1"/>
      <c r="K154" s="1"/>
      <c r="L154" s="1"/>
      <c r="M154" s="1"/>
      <c r="N154" s="1"/>
    </row>
    <row r="155" spans="3:14" ht="15">
      <c r="C155" s="1"/>
      <c r="D155" s="1"/>
      <c r="E155" s="1"/>
      <c r="F155" s="1"/>
      <c r="G155" s="1"/>
      <c r="H155" s="1"/>
      <c r="K155" s="1"/>
      <c r="L155" s="1"/>
      <c r="M155" s="1"/>
      <c r="N155" s="1"/>
    </row>
  </sheetData>
  <sheetProtection password="F79C" sheet="1" objects="1" scenarios="1" selectLockedCells="1"/>
  <mergeCells count="32">
    <mergeCell ref="B3:C3"/>
    <mergeCell ref="D3:E3"/>
    <mergeCell ref="F3:O3"/>
    <mergeCell ref="P1:R1"/>
    <mergeCell ref="B1:F1"/>
    <mergeCell ref="P71:R71"/>
    <mergeCell ref="P72:R72"/>
    <mergeCell ref="B71:F71"/>
    <mergeCell ref="B72:F72"/>
    <mergeCell ref="J39:J40"/>
    <mergeCell ref="K39:K40"/>
    <mergeCell ref="J37:J38"/>
    <mergeCell ref="J7:J36"/>
    <mergeCell ref="K7:K36"/>
    <mergeCell ref="K37:K38"/>
    <mergeCell ref="I43:I69"/>
    <mergeCell ref="I7:I36"/>
    <mergeCell ref="J43:J69"/>
    <mergeCell ref="K43:K69"/>
    <mergeCell ref="I37:I38"/>
    <mergeCell ref="I39:I40"/>
    <mergeCell ref="I41:I42"/>
    <mergeCell ref="G7:G36"/>
    <mergeCell ref="G37:G38"/>
    <mergeCell ref="G39:G40"/>
    <mergeCell ref="G41:G42"/>
    <mergeCell ref="G43:G69"/>
    <mergeCell ref="H7:H36"/>
    <mergeCell ref="H37:H38"/>
    <mergeCell ref="H39:H40"/>
    <mergeCell ref="H41:H42"/>
    <mergeCell ref="H43:H69"/>
  </mergeCells>
  <conditionalFormatting sqref="D7:D69 B7:B69">
    <cfRule type="containsBlanks" priority="550" dxfId="15">
      <formula>LEN(TRIM(B7))=0</formula>
    </cfRule>
  </conditionalFormatting>
  <conditionalFormatting sqref="B7:B69">
    <cfRule type="cellIs" priority="545" dxfId="20" operator="greaterThanOrEqual">
      <formula>1</formula>
    </cfRule>
  </conditionalFormatting>
  <conditionalFormatting sqref="D37:D38">
    <cfRule type="containsBlanks" priority="73" dxfId="15">
      <formula>LEN(TRIM(D37))=0</formula>
    </cfRule>
  </conditionalFormatting>
  <conditionalFormatting sqref="D38">
    <cfRule type="containsBlanks" priority="67" dxfId="15">
      <formula>LEN(TRIM(D38))=0</formula>
    </cfRule>
  </conditionalFormatting>
  <conditionalFormatting sqref="D39:D40">
    <cfRule type="containsBlanks" priority="66" dxfId="15">
      <formula>LEN(TRIM(D39))=0</formula>
    </cfRule>
  </conditionalFormatting>
  <conditionalFormatting sqref="D41:D42">
    <cfRule type="containsBlanks" priority="54" dxfId="15">
      <formula>LEN(TRIM(D41))=0</formula>
    </cfRule>
  </conditionalFormatting>
  <conditionalFormatting sqref="D43:D69">
    <cfRule type="containsBlanks" priority="53" dxfId="15">
      <formula>LEN(TRIM(D43))=0</formula>
    </cfRule>
  </conditionalFormatting>
  <conditionalFormatting sqref="R7:R9 R14 R19 R24 R29 R34 R39 R44 R49 R54 R59 R64 R69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P7:P9 P14 P19 P24 P29 P34 P39 P44 P49 P54 P59 P64 P69">
    <cfRule type="notContainsBlanks" priority="12" dxfId="2">
      <formula>LEN(TRIM(P7))&gt;0</formula>
    </cfRule>
    <cfRule type="containsBlanks" priority="13" dxfId="1">
      <formula>LEN(TRIM(P7))=0</formula>
    </cfRule>
  </conditionalFormatting>
  <conditionalFormatting sqref="P7:P9 P14 P19 P24 P29 P34 P39 P44 P49 P54 P59 P64 P69">
    <cfRule type="notContainsBlanks" priority="11" dxfId="0">
      <formula>LEN(TRIM(P7))&gt;0</formula>
    </cfRule>
  </conditionalFormatting>
  <conditionalFormatting sqref="R10:R11 R15:R16 R20:R21 R25:R26 R30:R31 R35:R36 R40:R41 R45:R46 R50:R51 R55:R56 R60:R61 R65:R66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P10:P11 P15:P16 P20:P21 P25:P26 P30:P31 P35:P36 P40:P41 P45:P46 P50:P51 P55:P56 P60:P61 P65:P66">
    <cfRule type="notContainsBlanks" priority="7" dxfId="2">
      <formula>LEN(TRIM(P10))&gt;0</formula>
    </cfRule>
    <cfRule type="containsBlanks" priority="8" dxfId="1">
      <formula>LEN(TRIM(P10))=0</formula>
    </cfRule>
  </conditionalFormatting>
  <conditionalFormatting sqref="P10:P11 P15:P16 P20:P21 P25:P26 P30:P31 P35:P36 P40:P41 P45:P46 P50:P51 P55:P56 P60:P61 P65:P66">
    <cfRule type="notContainsBlanks" priority="6" dxfId="0">
      <formula>LEN(TRIM(P10))&gt;0</formula>
    </cfRule>
  </conditionalFormatting>
  <conditionalFormatting sqref="R12:R13 R17:R18 R22:R23 R27:R28 R32:R33 R37:R38 R42:R43 R47:R48 R52:R53 R57:R58 R62:R63 R67:R68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P12:P13 P17:P18 P22:P23 P27:P28 P32:P33 P37:P38 P42:P43 P47:P48 P52:P53 P57:P58 P62:P63 P67:P68">
    <cfRule type="notContainsBlanks" priority="2" dxfId="2">
      <formula>LEN(TRIM(P12))&gt;0</formula>
    </cfRule>
    <cfRule type="containsBlanks" priority="3" dxfId="1">
      <formula>LEN(TRIM(P12))=0</formula>
    </cfRule>
  </conditionalFormatting>
  <conditionalFormatting sqref="P12:P13 P17:P18 P22:P23 P27:P28 P32:P33 P37:P38 P42:P43 P47:P48 P52:P53 P57:P58 P62:P63 P67:P68">
    <cfRule type="notContainsBlanks" priority="1" dxfId="0">
      <formula>LEN(TRIM(P12))&gt;0</formula>
    </cfRule>
  </conditionalFormatting>
  <dataValidations count="2" disablePrompts="1">
    <dataValidation type="list" showInputMessage="1" showErrorMessage="1" sqref="H7 H37 H39 H41 H43">
      <formula1>"ANO,NE"</formula1>
    </dataValidation>
    <dataValidation type="list" showInputMessage="1" showErrorMessage="1" sqref="E38 E41:E42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2016-05-27T11:06:20Z</cp:lastPrinted>
  <dcterms:created xsi:type="dcterms:W3CDTF">2014-03-05T12:43:32Z</dcterms:created>
  <dcterms:modified xsi:type="dcterms:W3CDTF">2016-06-04T08:40:19Z</dcterms:modified>
  <cp:category/>
  <cp:version/>
  <cp:contentType/>
  <cp:contentStatus/>
</cp:coreProperties>
</file>