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8" yWindow="2328" windowWidth="14400" windowHeight="3792" tabRatio="939" activeTab="0"/>
  </bookViews>
  <sheets>
    <sheet name="Kancelářské potřeby" sheetId="22" r:id="rId1"/>
  </sheets>
  <definedNames>
    <definedName name="_xlnm.Print_Area" localSheetId="0">'Kancelářské potřeby'!$B$1:$R$132</definedName>
  </definedNames>
  <calcPr calcId="145621"/>
</workbook>
</file>

<file path=xl/sharedStrings.xml><?xml version="1.0" encoding="utf-8"?>
<sst xmlns="http://schemas.openxmlformats.org/spreadsheetml/2006/main" count="418" uniqueCount="248">
  <si>
    <t>Množství</t>
  </si>
  <si>
    <t>Položka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</si>
  <si>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</si>
  <si>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</si>
  <si>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</si>
  <si>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</si>
  <si>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</si>
  <si>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</si>
  <si>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</si>
  <si>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</si>
  <si>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</si>
  <si>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</si>
  <si>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</si>
  <si>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</si>
  <si>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</si>
  <si>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papír xerox A4 kvalita "B"</t>
  </si>
  <si>
    <t>bal</t>
  </si>
  <si>
    <t>papír xerox A3 kvalita "B"</t>
  </si>
  <si>
    <t>papír xerox A5 kvalita "B"</t>
  </si>
  <si>
    <t>CIV - D.Kratochvíl, 606665171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</si>
  <si>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</si>
  <si>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CIV, Univerzitní 20, helpdesk míst.č.207,Plzeň</t>
  </si>
  <si>
    <t>Laminovací folie A4/125mic</t>
  </si>
  <si>
    <t xml:space="preserve"> antistatické, průzračně čiré. 100 listů v balení.</t>
  </si>
  <si>
    <t>Univerzitní 22,Plzeň</t>
  </si>
  <si>
    <t>KTO - p.Matějka, Ottová ,  Tel: 37763 1332</t>
  </si>
  <si>
    <t>Pořadač archivní A4  - 7,5 cm, kapsa - modrý</t>
  </si>
  <si>
    <t>ks</t>
  </si>
  <si>
    <t>kartonový mramor, formát A4.</t>
  </si>
  <si>
    <t>Pořadač archivní A4  - 7,5 cm, kapsa - červený</t>
  </si>
  <si>
    <t xml:space="preserve">Pořadač pákový A4 - 7,5 cm - modrý  hřbet </t>
  </si>
  <si>
    <t>mechanika, kartonový mramor barevný</t>
  </si>
  <si>
    <t xml:space="preserve">Pořadač pákový A4 - 7,5 cm - zelený hřbet </t>
  </si>
  <si>
    <t xml:space="preserve">Pořadač pákový A4 - 7,5 cm - červený hřbet </t>
  </si>
  <si>
    <t xml:space="preserve">Pořadač pákový A4 - 7,5 cm - žlutý hřbet </t>
  </si>
  <si>
    <t>Rychlovazače PVC, A4 - modrá</t>
  </si>
  <si>
    <t>formát A4, přední strana průhledná, zadní barevná.</t>
  </si>
  <si>
    <t>Rychlovazače PVC, A4- zelená</t>
  </si>
  <si>
    <t>Rychlovazače PVC, A4 -  žlutá</t>
  </si>
  <si>
    <t xml:space="preserve">Desky odkládací A4, bez klop, ekokarton - modrá </t>
  </si>
  <si>
    <t xml:space="preserve">pro vkládání dokumentů do velikosti A4, ekokarton 250g, </t>
  </si>
  <si>
    <t>Euroobal A4 - hladký</t>
  </si>
  <si>
    <t>čiré, min. 45 mic., balení 100 ks.</t>
  </si>
  <si>
    <t>Euroobal A4 - na katalogy bez klopy</t>
  </si>
  <si>
    <t>formát A4 s euroděrováním, kapacita až 1,5 cm dokumentů,   polypropylen,  tloušťka min. 180 mic., balení 10 ks.</t>
  </si>
  <si>
    <t>Obaly "L" A4 - čirá</t>
  </si>
  <si>
    <t>nezávěsné hladké PVC obaly, vkládání na šířku i na výšku, min. 150 mic, 10 ks v balení.</t>
  </si>
  <si>
    <t>Blok lepený bílý -  špalík 8-9 x 8-9 cm</t>
  </si>
  <si>
    <t>slepený špalíček bílých papírů.</t>
  </si>
  <si>
    <t>Samolepicí blok  76 x 76 mm - žlutý - 100 list</t>
  </si>
  <si>
    <t>nezanechává stopy lepidla, 100 listů v bločku.</t>
  </si>
  <si>
    <t>Sešit A5 linka</t>
  </si>
  <si>
    <t xml:space="preserve">min.40 listů. </t>
  </si>
  <si>
    <t>Sešit A5 čtvereček</t>
  </si>
  <si>
    <t>Sešit A4 linka</t>
  </si>
  <si>
    <t xml:space="preserve">Papír xerox A4 kvalita"B"  </t>
  </si>
  <si>
    <t>PO - B.Beránková, Tel:37763 1254</t>
  </si>
  <si>
    <t>Univerzitní 8,  Plzeň, Rektorát, č. dv. 204</t>
  </si>
  <si>
    <t>Taška obchodní - obálka A4/dno</t>
  </si>
  <si>
    <t>obálky bílé samolepící se dnem A4.</t>
  </si>
  <si>
    <t>Lepicí páska s odvíječem lepenky 19mm</t>
  </si>
  <si>
    <t>čirá páska, šíře 19 mm, návin min 30 m, odvíječ s kovovým nožem.</t>
  </si>
  <si>
    <t xml:space="preserve">Lepící páska do stolních odvíječů - náplň 19mm </t>
  </si>
  <si>
    <t>Transparentní lepicí páska vhodná do stolních odvíječů, šíře19 mm, návin min 30m.</t>
  </si>
  <si>
    <t>Lepicí tyčinka  min. 20g</t>
  </si>
  <si>
    <t>Vhodné na  papír, karton, nevysychá, neobsahuje rozpouštědla.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</si>
  <si>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</si>
  <si>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</si>
  <si>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</si>
  <si>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</si>
  <si>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</si>
  <si>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 xml:space="preserve">Popisovač  lihový 0,6 mm - modrý </t>
  </si>
  <si>
    <t>voděodolný, otěruvzdorný inkoust,šíře stopy 0,6mm, ventilační uzávěr, na papír, folie, sklo, plasty, polystyrén.</t>
  </si>
  <si>
    <t>Popisovač lihový 0,6 mm - zelený</t>
  </si>
  <si>
    <t xml:space="preserve">voděodolný, otěruvzdorný inkoust,šíře stopy 0,6mm, ventilační uzávěr, na papír, folie, sklo, plasty, polystyrén. </t>
  </si>
  <si>
    <t xml:space="preserve">Popisovač lihový 0,6 mm - červený </t>
  </si>
  <si>
    <t>Popisovač lihový 0,6 mm - černý</t>
  </si>
  <si>
    <t xml:space="preserve">ks 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</si>
  <si>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</si>
  <si>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</si>
  <si>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</si>
  <si>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>Popisovač lihový 1mm - červený</t>
  </si>
  <si>
    <t>voděodolný, otěruvzdorný inkoust, vláknový hrot, ergonomický úchop, šíře stopy 1 mm, ventilační uzávěry, na fólie, filmy, sklo, plasty.</t>
  </si>
  <si>
    <t>Popisovač lihový 1 mm - černý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</si>
  <si>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</si>
  <si>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</si>
  <si>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Popisovač lihový 1-3 mm - černý</t>
  </si>
  <si>
    <t>voděodolný, otěruvzdorný inkoust , vláknový hrot, šíře stopy 1-3 mm, ergonomický úchop, ventilační uzávěry, na fólie, filmy, sklo, plasty.</t>
  </si>
  <si>
    <t>Zvýrazňovač 1-4 mm - modrý</t>
  </si>
  <si>
    <t>klínový hrot, šíře stopy 1-4 mm, ventilační uzávěr , vhodný i na faxový papír</t>
  </si>
  <si>
    <t>Zvýrazňovač 1-4 mm - žlutý</t>
  </si>
  <si>
    <t>Zvýrazňovač 1-4 mm, sada 4ks</t>
  </si>
  <si>
    <t>Samolepící etikety tabelační 102 x 36 - dvouřadé</t>
  </si>
  <si>
    <t>2řadé, 2x8 etiket, 1krab - 500 skladů cik-cak, tj.8000 etiket.</t>
  </si>
  <si>
    <t>Tabule magnetická 60x80</t>
  </si>
  <si>
    <t>lakovaná magnetická tabule, dřevěný rám. 
Součástí je montážní sada pro zavěšení.</t>
  </si>
  <si>
    <t>Magnety  20mm - černé</t>
  </si>
  <si>
    <t>doplněk ke všem magnetickým tabulím.</t>
  </si>
  <si>
    <t xml:space="preserve">Čisticí sprej na obrazovky </t>
  </si>
  <si>
    <t>na odstranění prachu, mastnoty a jiné nečistoty z monitorů, obrazovek a skleněných ploch.</t>
  </si>
  <si>
    <t xml:space="preserve">Dovolenka A6 </t>
  </si>
  <si>
    <t>1balení/50listů.</t>
  </si>
  <si>
    <t>Propustka k lékaři</t>
  </si>
  <si>
    <t>1balení/100listů.</t>
  </si>
  <si>
    <t>Razítková barva 50g (černá)</t>
  </si>
  <si>
    <t>pouze pro razítkové podušky a pásková razítka, nevhodné pro samobarvící razítka.</t>
  </si>
  <si>
    <t xml:space="preserve">Spojovače 24/6  </t>
  </si>
  <si>
    <t xml:space="preserve"> vysoce kvalitní pozinkované spojovače, min.1000 ks v balení.</t>
  </si>
  <si>
    <t>Spony kancelářské  32</t>
  </si>
  <si>
    <t xml:space="preserve">rozměr 32 mm, pozinkované,lesklé, min. 75ks v balení.  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</si>
  <si>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</si>
  <si>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</si>
  <si>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 xml:space="preserve">Lupa čtecí </t>
  </si>
  <si>
    <t>zvětšení 7x, skleněná čočka.</t>
  </si>
  <si>
    <t>Kniha podpisová A4</t>
  </si>
  <si>
    <t>formát A4, min. 16 listů, materiál imitace kůže  PVC, 3 otvory pro kontrolu písemností.</t>
  </si>
  <si>
    <t>Motouz PP juta barevný umělý</t>
  </si>
  <si>
    <t>min 100 g, pro kancelář i domácnost.</t>
  </si>
  <si>
    <t>Nůžky kancelářské střední</t>
  </si>
  <si>
    <t>závěsné desky se šiřokým dnem 4- 6 cm s kovovými závěsy</t>
  </si>
  <si>
    <t>závěsné papírové desky A4, pevné ploché dno - široké 4-6 cm, možnost zakládání oběmnějších dokumentů, po obouch stranách kovové zářezy pro zavěšení do registračních zásuvek</t>
  </si>
  <si>
    <t xml:space="preserve">Papír xerox A4 kvalita "A" </t>
  </si>
  <si>
    <t>Děrovačka  - min.10 listů</t>
  </si>
  <si>
    <t>s posuvným příložníkem na formáty A6 až A4 , rozteč mezi otvory 8 cm, gumová odjímatelná podložka pro snadné vysypání odpadu, kapac. děrování min.10 listů současně.</t>
  </si>
  <si>
    <t>Lepicí páska</t>
  </si>
  <si>
    <t>Lepicí páska 25mm x 66m transparentní</t>
  </si>
  <si>
    <t xml:space="preserve">Lepicí páska oboustranná </t>
  </si>
  <si>
    <t>Lepicí páska oboustranná 25mmx10m</t>
  </si>
  <si>
    <t>Popisovač tabulový 2,5 mm - sada 4ks</t>
  </si>
  <si>
    <t>popisovač tabulový, šíře stopy 2,5 mm, ventilační uzávěr. Na bílé tabule.</t>
  </si>
  <si>
    <t>šíře 5 mm, návin 6 m, korekční roller ve tvaru pera, suchá korekc</t>
  </si>
  <si>
    <t>Blok A4 boční spirála linka</t>
  </si>
  <si>
    <t xml:space="preserve">min. 50 listů , spirála vlevo </t>
  </si>
  <si>
    <t xml:space="preserve">Blok A4 boční spirála čtvereček </t>
  </si>
  <si>
    <t>popisovače (fixy) se silnější stopou</t>
  </si>
  <si>
    <t>Tuhy do mikrotužky 0,5 HB</t>
  </si>
  <si>
    <t>min. 12 tuh v balení.</t>
  </si>
  <si>
    <t>Tuhy do mikrotužky 0,7 HB</t>
  </si>
  <si>
    <t>Obálky C5 162 x 229 mm</t>
  </si>
  <si>
    <t>samolepící, 1 bal/ 50ks</t>
  </si>
  <si>
    <t>Obálky B4 , 250 x 353 mm</t>
  </si>
  <si>
    <t xml:space="preserve">Samolepicí etikety 64x21 mm </t>
  </si>
  <si>
    <t>archy formátu A4 , pro tisk v kopírkách, laserových a inkoustových tiskárnách. 100listů/ bal.</t>
  </si>
  <si>
    <t>Pořadač pákový A4</t>
  </si>
  <si>
    <t>Pořadač pákový A4 - 7,5 cm, dvoukroužkový, prešpán - modrý</t>
  </si>
  <si>
    <t>Popisovač CD/DVD  2 mm</t>
  </si>
  <si>
    <t xml:space="preserve">permanentní popisovač, kulatý hrot, šíře stopy 2 mm, popisovač se speciálním inkoustem pro popis CD a DVD. </t>
  </si>
  <si>
    <t>ANO</t>
  </si>
  <si>
    <t>GAČR 14-01320P</t>
  </si>
  <si>
    <t>Sedláčkova 15, Plzeň, 5 patro, SP 512</t>
  </si>
  <si>
    <t>KSS - M. Štípková marsti@kss.zcu.czn,KSS - H.Kropáčová Veselá - tel: 
37763 5651</t>
  </si>
  <si>
    <t>popisovače 0,3 sada - 20ks</t>
  </si>
  <si>
    <t>Ergonomicky tvarovaný nevysychavý liner, smývatelný z textilií. Šíře stopy 0,3 mm,sada 20ks v plast.boxu /alternativní Popisovač Staedtler Fineliner 0,3 sada/</t>
  </si>
  <si>
    <t>Archivační krabice na dokumenty A4 
(š 6,5 - 8,5cm)</t>
  </si>
  <si>
    <t>Popisovač tabulový 2,5 mm - černý</t>
  </si>
  <si>
    <t>Spojovače 23/13</t>
  </si>
  <si>
    <t>Klip kovový 19</t>
  </si>
  <si>
    <t>Klip kovový 25</t>
  </si>
  <si>
    <t xml:space="preserve">Křída bílá  </t>
  </si>
  <si>
    <t xml:space="preserve">kartonová krabice pro dlouhodobé skladování dokumentů  formátu A4, šíře hřbetu 6,5 - 8,5 cm, možnost uložení ve skupinovém boxu, cca 330x260x75 mm. </t>
  </si>
  <si>
    <t>stíratelný, světlostálý, kulatý, vláknový hrot, šíře stopy 2,5 mm, ventilační uzávěr. Na bílé tabule, sklo, PVC, porcelán.</t>
  </si>
  <si>
    <t>s vysoce kvalitní pozinkované spojovače, min.1000 ks v balení.</t>
  </si>
  <si>
    <t xml:space="preserve">kovové, mnohonásobně použitelné, 12 ks v balení. </t>
  </si>
  <si>
    <t>sada bílých školních kříd, 100 ks v balení.</t>
  </si>
  <si>
    <t>SVK1-2016-001</t>
  </si>
  <si>
    <t>Bc. Kateřina Benešovská, 603372607</t>
  </si>
  <si>
    <t>Klatovská 51, KL 204b,Plzeň</t>
  </si>
  <si>
    <t>Samolepící záložky 12 x 45 mm  - 8 x neon</t>
  </si>
  <si>
    <t>popisovatelné proužky, plastové, možnost opakované aplikace, neslepují se a nekroutí, 8 neon.barev x 25ks.</t>
  </si>
  <si>
    <t>Kopírovací karton bílý A4 220g</t>
  </si>
  <si>
    <t>vhodný pro tisk, speciálně hlazený bílý karton, 1 bal/250 list.</t>
  </si>
  <si>
    <t>Lepicí tyčinka  min. 40g</t>
  </si>
  <si>
    <t>Vhodné na papír, karton, nevysychá, neobsahuje rozpouštědla.</t>
  </si>
  <si>
    <t xml:space="preserve">Mikro tužka 0,5 </t>
  </si>
  <si>
    <t>0,5 mm, plast tělo, guma, výsuvný hrot, pogumovaný úchop.</t>
  </si>
  <si>
    <t>Tuhy do mikrotužky 0,5 HB,B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</si>
  <si>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</si>
  <si>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</si>
  <si>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stíratelný, světlostálý, kulatý, vláknový hrot, šíře stopy 2,5 mm, ventilační uzávěr. Na bílé tabule, sklo, PVC, porcelán. Sada 4 ks.</t>
  </si>
  <si>
    <r>
      <t xml:space="preserve">Lakový popisovač 1-2-mm - </t>
    </r>
    <r>
      <rPr>
        <sz val="11"/>
        <color rgb="FFFF0000"/>
        <rFont val="Calibri"/>
        <family val="2"/>
      </rPr>
      <t>(černá barva)</t>
    </r>
  </si>
  <si>
    <t>pernamentní lakový popisovač,šíře stopy 1-2 mm, na všechny druhy materiálu.</t>
  </si>
  <si>
    <t>Zvýrazňovač 1-4 mm - sada 6ks</t>
  </si>
  <si>
    <t>klínový hrot, šíře stopy 1-4 mm, ventilační uzávěr , vhodný i na faxový papír. 6 ks v balení.</t>
  </si>
  <si>
    <t xml:space="preserve">Datumovka samobarvící </t>
  </si>
  <si>
    <t>Samobarvící mechanické razítko, vhodné pro každodení používání v kancelářích , měsíc číslem, výška znaků 3,8 - 4,2 mm.</t>
  </si>
  <si>
    <t>Děrovačka - min.20 listů</t>
  </si>
  <si>
    <t>s bočním raménkem pro nastavení formátu, s ukazatelem středu,rozteč děr 8cm, kapac. děrování min.20 listů současně.</t>
  </si>
  <si>
    <t>Sešívačka min.20listů</t>
  </si>
  <si>
    <t>sešití min.20 listů, spojovače 24/6, celokovová nebo kovová + pevný plast.</t>
  </si>
  <si>
    <t>Sešívačka min.30list</t>
  </si>
  <si>
    <t>sešití min 30 listů, spojovače 24/6 a 26/6</t>
  </si>
  <si>
    <t xml:space="preserve">Spojovače  26/6  </t>
  </si>
  <si>
    <t>Spony dopisní barevné 32</t>
  </si>
  <si>
    <t xml:space="preserve">rozměr 32 mm , barevný drát, min. 75ks v balení </t>
  </si>
  <si>
    <t xml:space="preserve">Připínáčky </t>
  </si>
  <si>
    <t>Připínáčky kobercové</t>
  </si>
  <si>
    <t>Kobercové hřeby niklované , nýtované, min.75ks v balení.</t>
  </si>
  <si>
    <t>Korekční strojek 4,2 + náplň</t>
  </si>
  <si>
    <t>korekční strojek pro opakované použití, korekce na běžném i faxovém papíře, náplň kryje okamžitě, nezanechává stopy či skvrny na fotokopiích.</t>
  </si>
  <si>
    <t>Vizitkář (sešit)</t>
  </si>
  <si>
    <t xml:space="preserve"> čtyřřadý, na min.80 ks vizitek.</t>
  </si>
  <si>
    <t>Nůžky celokovové - 25 cm</t>
  </si>
  <si>
    <t>celokovové provedení, čepele spojuje kovový šroub, řezné plochy speciálně upraveny pro snadný a precizní střih.</t>
  </si>
  <si>
    <t>Pryž v tužce, posuvná</t>
  </si>
  <si>
    <t>na grafitové tužky, plastové tělo.</t>
  </si>
  <si>
    <t>Pravítko 40cm</t>
  </si>
  <si>
    <t>Trojúhelník 45</t>
  </si>
  <si>
    <t>s kolmicí, transparentní.</t>
  </si>
  <si>
    <t>Pořadač pákový A4 - 7,5 cm, prešpán - černý</t>
  </si>
  <si>
    <t xml:space="preserve">karton z vnější strany potažený prešpánem, z vnitřní strany hladký papír, uzavírací kroužky proti náhodnému otevření, kovová ochranná lišta. </t>
  </si>
  <si>
    <t>Rozlišovač plastový Maxi - 10 barev</t>
  </si>
  <si>
    <t>listy v různých barvách, popisovatelný titulní list, vhodný pro dokumenty A4 v zakládacích obalech, 10 listů/ balení.</t>
  </si>
  <si>
    <t>Desky s klipem A4 - žlutá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</si>
  <si>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</si>
  <si>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Rozlišovač kartonový A4  - 12 barev</t>
  </si>
  <si>
    <t>barevný rozlišovač, formát A4, euroděrování, 
popisovatelný titulní list, 12 listů/ balení.</t>
  </si>
  <si>
    <t xml:space="preserve">Podložka A4 s klipem jednoduchá </t>
  </si>
  <si>
    <t>formát A4, plast, kovový klip.</t>
  </si>
  <si>
    <t xml:space="preserve">Euroobal A4 - na katalogy </t>
  </si>
  <si>
    <t>formát A4 s euroděrováním, kapacita až 1,5 cm dokumentů,   polypropylen,  tloušťka min. 180 mic.</t>
  </si>
  <si>
    <t xml:space="preserve">Euroobal A4 - krupička </t>
  </si>
  <si>
    <t>čiré, min. 45 mic.,  balení 100 ks.</t>
  </si>
  <si>
    <t>Kontaktní lepidlo bez obsahu toluenu, univerzální lepení savých i nesavých - materiálů, např.: dřevo, plasty, guma, kůže, plech, sklo, korek, karton. Nevhodné např.pro PVC, PE, PP apod.</t>
  </si>
  <si>
    <t>kvalitní lepicí páska průhledná.</t>
  </si>
  <si>
    <t>Lepicí páska 50mm x 66m transparentní</t>
  </si>
  <si>
    <t xml:space="preserve">Lepidlo  - 50 - 60 ml 
</t>
  </si>
  <si>
    <t>Sedláčkova 15, Plzeň (č. dv. 405)</t>
  </si>
  <si>
    <t>KAR - S. Mattová (tel: 702020897)</t>
  </si>
  <si>
    <t>samostatná faktura</t>
  </si>
  <si>
    <t xml:space="preserve">popisovače (fixy) se silnější stopou,Vypratelné, trojhranné držení. </t>
  </si>
  <si>
    <t>samolepící</t>
  </si>
  <si>
    <t>transparentní.</t>
  </si>
  <si>
    <t>niklované, nýtované, min.100ks v balení.</t>
  </si>
  <si>
    <t>voděodolný, otěruvzdorný inkoust, vláknový hrot, ergonomický úchop, šíře stopy 1 mm, ventilační uzávěry, na fólie, filmy, sklo, plasty. Sada = 4 ks.</t>
  </si>
  <si>
    <t>klínový hrot, šíře stopy 1-4 mm, ventilační uzávěr , vhodný i na faxový papír. Sada = 4 ks.</t>
  </si>
  <si>
    <t>vysoce kvalitní nůžky, nožnice vyrobené z tvrzené japonské oceli s nerezovou úpravou , ergonomické držení - měkký dotek, délka nůžek 21cm - 25cm.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</si>
  <si>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
Požadované množství 10 krabic po 5 balících</t>
  </si>
  <si>
    <t>Požadavek Zadavatele:  Sloupec označený textem:</t>
  </si>
  <si>
    <t>Kancelářské potřeby 018 -  2016 (KP - 018 - 2016)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</si>
  <si>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UCHAZEČ</t>
    </r>
    <r>
      <rPr>
        <b/>
        <sz val="11"/>
        <rFont val="Calibri"/>
        <family val="2"/>
        <scheme val="minor"/>
      </rPr>
      <t xml:space="preserve"> uvede na faktuře: NÁZEV A ČÍSLO DOTAČNÍHO PROJEKTU</t>
    </r>
  </si>
  <si>
    <t xml:space="preserve">Název </t>
  </si>
  <si>
    <t>Měrná jednotka [MJ]</t>
  </si>
  <si>
    <t>Popis</t>
  </si>
  <si>
    <t xml:space="preserve">Fakturace </t>
  </si>
  <si>
    <t xml:space="preserve">Kontaktní osoba 
k převzetí zboží </t>
  </si>
  <si>
    <t>Místo dodání</t>
  </si>
  <si>
    <t>Financováno
 z projektových finančních prostředků 
ANO / NE</t>
  </si>
  <si>
    <t>Priloha_c._1_KS_technicka_specifikace_KP-018-2016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</si>
</sst>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ck"/>
      <right style="thick"/>
      <top/>
      <bottom style="thin"/>
    </border>
    <border>
      <left/>
      <right/>
      <top/>
      <bottom style="thin"/>
    </border>
    <border>
      <left style="medium"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medium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/>
      <top style="thick"/>
      <bottom style="thick"/>
    </border>
    <border>
      <left/>
      <right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34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49" fontId="2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3" borderId="7" xfId="0" applyNumberFormat="1" applyFont="1" applyFill="1" applyBorder="1" applyAlignment="1" applyProtection="1">
      <alignment horizontal="center" vertical="center" wrapTex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49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20" applyNumberFormat="1" applyFont="1" applyFill="1" applyBorder="1" applyAlignment="1" applyProtection="1">
      <alignment horizontal="left" vertical="center" wrapText="1"/>
      <protection/>
    </xf>
    <xf numFmtId="0" fontId="12" fillId="0" borderId="4" xfId="2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0" fontId="12" fillId="0" borderId="5" xfId="20" applyNumberFormat="1" applyFont="1" applyFill="1" applyBorder="1" applyAlignment="1" applyProtection="1">
      <alignment vertical="center" wrapText="1"/>
      <protection/>
    </xf>
    <xf numFmtId="0" fontId="12" fillId="0" borderId="7" xfId="20" applyNumberFormat="1" applyFont="1" applyFill="1" applyBorder="1" applyAlignment="1" applyProtection="1">
      <alignment horizontal="left" vertical="center" wrapText="1"/>
      <protection/>
    </xf>
    <xf numFmtId="0" fontId="12" fillId="0" borderId="7" xfId="20" applyNumberFormat="1" applyFont="1" applyFill="1" applyBorder="1" applyAlignment="1" applyProtection="1">
      <alignment vertical="center" wrapText="1"/>
      <protection/>
    </xf>
    <xf numFmtId="0" fontId="15" fillId="0" borderId="4" xfId="20" applyFont="1" applyFill="1" applyBorder="1" applyAlignment="1" applyProtection="1">
      <alignment horizontal="center" vertical="center" wrapText="1"/>
      <protection/>
    </xf>
    <xf numFmtId="0" fontId="16" fillId="0" borderId="4" xfId="21" applyNumberFormat="1" applyFont="1" applyFill="1" applyBorder="1" applyAlignment="1" applyProtection="1">
      <alignment horizontal="left" vertical="center" wrapText="1"/>
      <protection/>
    </xf>
    <xf numFmtId="0" fontId="16" fillId="0" borderId="4" xfId="21" applyNumberFormat="1" applyFont="1" applyFill="1" applyBorder="1" applyAlignment="1" applyProtection="1">
      <alignment vertical="center" wrapText="1"/>
      <protection/>
    </xf>
    <xf numFmtId="0" fontId="16" fillId="0" borderId="4" xfId="20" applyNumberFormat="1" applyFont="1" applyFill="1" applyBorder="1" applyAlignment="1" applyProtection="1">
      <alignment horizontal="left" vertical="center" wrapText="1"/>
      <protection/>
    </xf>
    <xf numFmtId="0" fontId="13" fillId="0" borderId="4" xfId="20" applyNumberFormat="1" applyFont="1" applyFill="1" applyBorder="1" applyAlignment="1" applyProtection="1">
      <alignment horizontal="left" vertical="center" wrapText="1"/>
      <protection/>
    </xf>
    <xf numFmtId="0" fontId="13" fillId="0" borderId="4" xfId="20" applyNumberFormat="1" applyFont="1" applyFill="1" applyBorder="1" applyAlignment="1" applyProtection="1">
      <alignment vertical="center" wrapText="1"/>
      <protection/>
    </xf>
    <xf numFmtId="0" fontId="12" fillId="0" borderId="5" xfId="20" applyNumberFormat="1" applyFont="1" applyFill="1" applyBorder="1" applyAlignment="1" applyProtection="1">
      <alignment horizontal="left" vertical="center" wrapTex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0" fontId="12" fillId="0" borderId="6" xfId="2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right" vertical="center" indent="1"/>
      <protection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3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164" fontId="6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9" xfId="0" applyNumberFormat="1" applyBorder="1" applyAlignment="1" applyProtection="1">
      <alignment horizontal="right" vertical="center" inden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49" fontId="3" fillId="3" borderId="21" xfId="0" applyNumberFormat="1" applyFont="1" applyFill="1" applyBorder="1" applyAlignment="1" applyProtection="1">
      <alignment horizontal="center" vertical="center" wrapText="1"/>
      <protection/>
    </xf>
    <xf numFmtId="164" fontId="5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2" fontId="0" fillId="0" borderId="22" xfId="0" applyNumberFormat="1" applyFill="1" applyBorder="1" applyAlignment="1" applyProtection="1">
      <alignment horizontal="center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2" fontId="0" fillId="0" borderId="23" xfId="0" applyNumberFormat="1" applyFill="1" applyBorder="1" applyAlignment="1" applyProtection="1">
      <alignment horizontal="center"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2" fontId="0" fillId="0" borderId="24" xfId="0" applyNumberFormat="1" applyFill="1" applyBorder="1" applyAlignment="1" applyProtection="1">
      <alignment horizontal="center" vertical="center" wrapText="1"/>
      <protection/>
    </xf>
    <xf numFmtId="1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2" fontId="0" fillId="0" borderId="2" xfId="0" applyNumberFormat="1" applyFill="1" applyBorder="1" applyAlignment="1" applyProtection="1">
      <alignment horizontal="center" vertical="center" wrapText="1"/>
      <protection/>
    </xf>
    <xf numFmtId="1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20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49" fontId="0" fillId="0" borderId="7" xfId="0" applyNumberFormat="1" applyFill="1" applyBorder="1" applyAlignment="1" applyProtection="1">
      <alignment horizontal="center" vertical="center" wrapText="1"/>
      <protection/>
    </xf>
    <xf numFmtId="2" fontId="0" fillId="0" borderId="25" xfId="0" applyNumberFormat="1" applyFill="1" applyBorder="1" applyAlignment="1" applyProtection="1">
      <alignment horizontal="center" vertical="center" wrapText="1"/>
      <protection/>
    </xf>
    <xf numFmtId="1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4" fillId="0" borderId="4" xfId="20" applyFont="1" applyFill="1" applyBorder="1" applyAlignment="1" applyProtection="1">
      <alignment horizontal="center" vertical="center"/>
      <protection/>
    </xf>
    <xf numFmtId="44" fontId="16" fillId="0" borderId="4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left" vertical="center" wrapText="1"/>
      <protection/>
    </xf>
    <xf numFmtId="44" fontId="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4" xfId="20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6" xfId="0" applyNumberFormat="1" applyFont="1" applyFill="1" applyBorder="1" applyAlignment="1" applyProtection="1">
      <alignment horizontal="left" vertical="center" wrapText="1"/>
      <protection/>
    </xf>
    <xf numFmtId="1" fontId="13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20" applyFont="1" applyFill="1" applyBorder="1" applyAlignment="1" applyProtection="1">
      <alignment horizontal="center" vertical="center"/>
      <protection/>
    </xf>
    <xf numFmtId="44" fontId="4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28" xfId="0" applyFont="1" applyFill="1" applyBorder="1" applyAlignment="1" applyProtection="1">
      <alignment horizontal="left" vertical="center" wrapText="1"/>
      <protection/>
    </xf>
    <xf numFmtId="0" fontId="0" fillId="2" borderId="29" xfId="0" applyFill="1" applyBorder="1" applyAlignment="1" applyProtection="1">
      <alignment horizontal="center" vertical="center"/>
      <protection/>
    </xf>
    <xf numFmtId="0" fontId="0" fillId="2" borderId="30" xfId="0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31" xfId="0" applyNumberFormat="1" applyFill="1" applyBorder="1" applyAlignment="1" applyProtection="1">
      <alignment horizontal="center" vertical="center" wrapText="1"/>
      <protection/>
    </xf>
    <xf numFmtId="49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vertical="center" wrapText="1"/>
      <protection/>
    </xf>
    <xf numFmtId="0" fontId="0" fillId="3" borderId="8" xfId="0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7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9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4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8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0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95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95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3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5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9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95250</xdr:colOff>
      <xdr:row>144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95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95250</xdr:colOff>
      <xdr:row>152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47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95250</xdr:colOff>
      <xdr:row>153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668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95250</xdr:colOff>
      <xdr:row>154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85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95250</xdr:colOff>
      <xdr:row>160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00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95250</xdr:colOff>
      <xdr:row>165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954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95250</xdr:colOff>
      <xdr:row>166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95250</xdr:colOff>
      <xdr:row>170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90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95250</xdr:colOff>
      <xdr:row>177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95250</xdr:colOff>
      <xdr:row>178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430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95250</xdr:colOff>
      <xdr:row>180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181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95250</xdr:colOff>
      <xdr:row>182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95250</xdr:colOff>
      <xdr:row>183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38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95250</xdr:colOff>
      <xdr:row>140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143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95250</xdr:colOff>
      <xdr:row>130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95250</xdr:colOff>
      <xdr:row>133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95250</xdr:colOff>
      <xdr:row>137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9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4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66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8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0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95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9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4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3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138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138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9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4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66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8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0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95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9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4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3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134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133</xdr:row>
      <xdr:rowOff>0</xdr:rowOff>
    </xdr:from>
    <xdr:to>
      <xdr:col>18</xdr:col>
      <xdr:colOff>190500</xdr:colOff>
      <xdr:row>133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504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1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4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66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8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2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0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3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7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95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95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5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5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9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4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137</xdr:row>
      <xdr:rowOff>0</xdr:rowOff>
    </xdr:from>
    <xdr:to>
      <xdr:col>18</xdr:col>
      <xdr:colOff>190500</xdr:colOff>
      <xdr:row>138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8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138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6</xdr:row>
      <xdr:rowOff>0</xdr:rowOff>
    </xdr:from>
    <xdr:to>
      <xdr:col>18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29432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129</xdr:row>
      <xdr:rowOff>0</xdr:rowOff>
    </xdr:from>
    <xdr:to>
      <xdr:col>18</xdr:col>
      <xdr:colOff>190500</xdr:colOff>
      <xdr:row>130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31818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143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138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136</xdr:row>
      <xdr:rowOff>0</xdr:rowOff>
    </xdr:from>
    <xdr:to>
      <xdr:col>18</xdr:col>
      <xdr:colOff>190500</xdr:colOff>
      <xdr:row>137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9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4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66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8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0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164</xdr:row>
      <xdr:rowOff>0</xdr:rowOff>
    </xdr:from>
    <xdr:to>
      <xdr:col>18</xdr:col>
      <xdr:colOff>190500</xdr:colOff>
      <xdr:row>165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95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9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4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3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95250</xdr:colOff>
      <xdr:row>142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95250</xdr:colOff>
      <xdr:row>143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95250</xdr:colOff>
      <xdr:row>145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14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95250</xdr:colOff>
      <xdr:row>146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95250</xdr:colOff>
      <xdr:row>147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95250</xdr:colOff>
      <xdr:row>148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95250</xdr:colOff>
      <xdr:row>149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95250</xdr:colOff>
      <xdr:row>150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95250</xdr:colOff>
      <xdr:row>151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95250</xdr:colOff>
      <xdr:row>155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95250</xdr:colOff>
      <xdr:row>156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23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95250</xdr:colOff>
      <xdr:row>157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95250</xdr:colOff>
      <xdr:row>158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95250</xdr:colOff>
      <xdr:row>159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95250</xdr:colOff>
      <xdr:row>161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95250</xdr:colOff>
      <xdr:row>162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38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95250</xdr:colOff>
      <xdr:row>163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95250</xdr:colOff>
      <xdr:row>164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76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95250</xdr:colOff>
      <xdr:row>167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33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95250</xdr:colOff>
      <xdr:row>169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95250</xdr:colOff>
      <xdr:row>171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95250</xdr:colOff>
      <xdr:row>173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47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95250</xdr:colOff>
      <xdr:row>174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66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95250</xdr:colOff>
      <xdr:row>175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95250</xdr:colOff>
      <xdr:row>176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95250</xdr:colOff>
      <xdr:row>177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95250</xdr:colOff>
      <xdr:row>179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95250</xdr:colOff>
      <xdr:row>180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95250</xdr:colOff>
      <xdr:row>181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95250</xdr:colOff>
      <xdr:row>182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95250</xdr:colOff>
      <xdr:row>184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57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95250</xdr:colOff>
      <xdr:row>185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76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95250</xdr:colOff>
      <xdr:row>186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95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95250</xdr:colOff>
      <xdr:row>187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14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95250</xdr:colOff>
      <xdr:row>188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33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95250</xdr:colOff>
      <xdr:row>189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52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95250</xdr:colOff>
      <xdr:row>191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90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95250</xdr:colOff>
      <xdr:row>193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288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95250</xdr:colOff>
      <xdr:row>194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47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95250</xdr:colOff>
      <xdr:row>195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66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95250</xdr:colOff>
      <xdr:row>196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85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95250</xdr:colOff>
      <xdr:row>197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05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95250</xdr:colOff>
      <xdr:row>198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2408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95250</xdr:colOff>
      <xdr:row>199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431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95250</xdr:colOff>
      <xdr:row>200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621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95250</xdr:colOff>
      <xdr:row>202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00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95250</xdr:colOff>
      <xdr:row>203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19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95250</xdr:colOff>
      <xdr:row>204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38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95250</xdr:colOff>
      <xdr:row>205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57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95250</xdr:colOff>
      <xdr:row>206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76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95250</xdr:colOff>
      <xdr:row>208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14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95250</xdr:colOff>
      <xdr:row>210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526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95250</xdr:colOff>
      <xdr:row>211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7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95250</xdr:colOff>
      <xdr:row>211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717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95250</xdr:colOff>
      <xdr:row>214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95250</xdr:colOff>
      <xdr:row>214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95250</xdr:colOff>
      <xdr:row>215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47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95250</xdr:colOff>
      <xdr:row>216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669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95250</xdr:colOff>
      <xdr:row>217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860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95250</xdr:colOff>
      <xdr:row>221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95250</xdr:colOff>
      <xdr:row>221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95250</xdr:colOff>
      <xdr:row>222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81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95250</xdr:colOff>
      <xdr:row>223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003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95250</xdr:colOff>
      <xdr:row>224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193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95250</xdr:colOff>
      <xdr:row>225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384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95250</xdr:colOff>
      <xdr:row>226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574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95250</xdr:colOff>
      <xdr:row>227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76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95250</xdr:colOff>
      <xdr:row>228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95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143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95250</xdr:colOff>
      <xdr:row>141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95250</xdr:colOff>
      <xdr:row>172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1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2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3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7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33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4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6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5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7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9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1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3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5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9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28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4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6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8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0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2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4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6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0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1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3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5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7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1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5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7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7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4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6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8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8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0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190500</xdr:colOff>
      <xdr:row>224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1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3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5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76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9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1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2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3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7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33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4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6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1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151</xdr:row>
      <xdr:rowOff>0</xdr:rowOff>
    </xdr:from>
    <xdr:to>
      <xdr:col>18</xdr:col>
      <xdr:colOff>190500</xdr:colOff>
      <xdr:row>152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47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152</xdr:row>
      <xdr:rowOff>0</xdr:rowOff>
    </xdr:from>
    <xdr:to>
      <xdr:col>18</xdr:col>
      <xdr:colOff>190500</xdr:colOff>
      <xdr:row>153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66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0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33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4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1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2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3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7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33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4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6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5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7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95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1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3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5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9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28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4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6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8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0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2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4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6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0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1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3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5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7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1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5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7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7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4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6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8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8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0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190500</xdr:colOff>
      <xdr:row>224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1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3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5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76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9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143</xdr:row>
      <xdr:rowOff>0</xdr:rowOff>
    </xdr:from>
    <xdr:to>
      <xdr:col>18</xdr:col>
      <xdr:colOff>190500</xdr:colOff>
      <xdr:row>144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95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1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153</xdr:row>
      <xdr:rowOff>0</xdr:rowOff>
    </xdr:from>
    <xdr:to>
      <xdr:col>18</xdr:col>
      <xdr:colOff>190500</xdr:colOff>
      <xdr:row>154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85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2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159</xdr:row>
      <xdr:rowOff>0</xdr:rowOff>
    </xdr:from>
    <xdr:to>
      <xdr:col>18</xdr:col>
      <xdr:colOff>190500</xdr:colOff>
      <xdr:row>160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00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3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165</xdr:row>
      <xdr:rowOff>0</xdr:rowOff>
    </xdr:from>
    <xdr:to>
      <xdr:col>18</xdr:col>
      <xdr:colOff>190500</xdr:colOff>
      <xdr:row>166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14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167</xdr:row>
      <xdr:rowOff>0</xdr:rowOff>
    </xdr:from>
    <xdr:to>
      <xdr:col>18</xdr:col>
      <xdr:colOff>190500</xdr:colOff>
      <xdr:row>168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52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169</xdr:row>
      <xdr:rowOff>0</xdr:rowOff>
    </xdr:from>
    <xdr:to>
      <xdr:col>18</xdr:col>
      <xdr:colOff>190500</xdr:colOff>
      <xdr:row>170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90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4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6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177</xdr:row>
      <xdr:rowOff>0</xdr:rowOff>
    </xdr:from>
    <xdr:to>
      <xdr:col>18</xdr:col>
      <xdr:colOff>190500</xdr:colOff>
      <xdr:row>178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430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182</xdr:row>
      <xdr:rowOff>0</xdr:rowOff>
    </xdr:from>
    <xdr:to>
      <xdr:col>18</xdr:col>
      <xdr:colOff>190500</xdr:colOff>
      <xdr:row>183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38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5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7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95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1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3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189</xdr:row>
      <xdr:rowOff>0</xdr:rowOff>
    </xdr:from>
    <xdr:to>
      <xdr:col>18</xdr:col>
      <xdr:colOff>190500</xdr:colOff>
      <xdr:row>190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71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191</xdr:row>
      <xdr:rowOff>0</xdr:rowOff>
    </xdr:from>
    <xdr:to>
      <xdr:col>18</xdr:col>
      <xdr:colOff>190500</xdr:colOff>
      <xdr:row>192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09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288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4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6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8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050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2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4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200</xdr:row>
      <xdr:rowOff>0</xdr:rowOff>
    </xdr:from>
    <xdr:to>
      <xdr:col>18</xdr:col>
      <xdr:colOff>190500</xdr:colOff>
      <xdr:row>201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81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0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193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3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574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206</xdr:row>
      <xdr:rowOff>0</xdr:rowOff>
    </xdr:from>
    <xdr:to>
      <xdr:col>18</xdr:col>
      <xdr:colOff>190500</xdr:colOff>
      <xdr:row>207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95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208</xdr:row>
      <xdr:rowOff>0</xdr:rowOff>
    </xdr:from>
    <xdr:to>
      <xdr:col>18</xdr:col>
      <xdr:colOff>190500</xdr:colOff>
      <xdr:row>209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3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5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5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190500</xdr:colOff>
      <xdr:row>213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0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212</xdr:row>
      <xdr:rowOff>0</xdr:rowOff>
    </xdr:from>
    <xdr:to>
      <xdr:col>18</xdr:col>
      <xdr:colOff>190500</xdr:colOff>
      <xdr:row>213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09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4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669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219</xdr:row>
      <xdr:rowOff>0</xdr:rowOff>
    </xdr:from>
    <xdr:to>
      <xdr:col>18</xdr:col>
      <xdr:colOff>190500</xdr:colOff>
      <xdr:row>220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4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219</xdr:row>
      <xdr:rowOff>0</xdr:rowOff>
    </xdr:from>
    <xdr:to>
      <xdr:col>18</xdr:col>
      <xdr:colOff>190500</xdr:colOff>
      <xdr:row>220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43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812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0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190500</xdr:colOff>
      <xdr:row>224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1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3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5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765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144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141</xdr:row>
      <xdr:rowOff>0</xdr:rowOff>
    </xdr:from>
    <xdr:to>
      <xdr:col>18</xdr:col>
      <xdr:colOff>190500</xdr:colOff>
      <xdr:row>142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57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142</xdr:row>
      <xdr:rowOff>0</xdr:rowOff>
    </xdr:from>
    <xdr:to>
      <xdr:col>18</xdr:col>
      <xdr:colOff>190500</xdr:colOff>
      <xdr:row>143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76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144</xdr:row>
      <xdr:rowOff>0</xdr:rowOff>
    </xdr:from>
    <xdr:to>
      <xdr:col>18</xdr:col>
      <xdr:colOff>190500</xdr:colOff>
      <xdr:row>145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14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145</xdr:row>
      <xdr:rowOff>0</xdr:rowOff>
    </xdr:from>
    <xdr:to>
      <xdr:col>18</xdr:col>
      <xdr:colOff>190500</xdr:colOff>
      <xdr:row>146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33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146</xdr:row>
      <xdr:rowOff>0</xdr:rowOff>
    </xdr:from>
    <xdr:to>
      <xdr:col>18</xdr:col>
      <xdr:colOff>190500</xdr:colOff>
      <xdr:row>147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52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147</xdr:row>
      <xdr:rowOff>0</xdr:rowOff>
    </xdr:from>
    <xdr:to>
      <xdr:col>18</xdr:col>
      <xdr:colOff>190500</xdr:colOff>
      <xdr:row>148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71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148</xdr:row>
      <xdr:rowOff>0</xdr:rowOff>
    </xdr:from>
    <xdr:to>
      <xdr:col>18</xdr:col>
      <xdr:colOff>190500</xdr:colOff>
      <xdr:row>149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890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149</xdr:row>
      <xdr:rowOff>0</xdr:rowOff>
    </xdr:from>
    <xdr:to>
      <xdr:col>18</xdr:col>
      <xdr:colOff>190500</xdr:colOff>
      <xdr:row>150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09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150</xdr:row>
      <xdr:rowOff>0</xdr:rowOff>
    </xdr:from>
    <xdr:to>
      <xdr:col>18</xdr:col>
      <xdr:colOff>190500</xdr:colOff>
      <xdr:row>151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928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154</xdr:row>
      <xdr:rowOff>0</xdr:rowOff>
    </xdr:from>
    <xdr:to>
      <xdr:col>18</xdr:col>
      <xdr:colOff>190500</xdr:colOff>
      <xdr:row>155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04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155</xdr:row>
      <xdr:rowOff>0</xdr:rowOff>
    </xdr:from>
    <xdr:to>
      <xdr:col>18</xdr:col>
      <xdr:colOff>190500</xdr:colOff>
      <xdr:row>156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23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156</xdr:row>
      <xdr:rowOff>0</xdr:rowOff>
    </xdr:from>
    <xdr:to>
      <xdr:col>18</xdr:col>
      <xdr:colOff>190500</xdr:colOff>
      <xdr:row>157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43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157</xdr:row>
      <xdr:rowOff>0</xdr:rowOff>
    </xdr:from>
    <xdr:to>
      <xdr:col>18</xdr:col>
      <xdr:colOff>190500</xdr:colOff>
      <xdr:row>158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62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158</xdr:row>
      <xdr:rowOff>0</xdr:rowOff>
    </xdr:from>
    <xdr:to>
      <xdr:col>18</xdr:col>
      <xdr:colOff>190500</xdr:colOff>
      <xdr:row>159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081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160</xdr:row>
      <xdr:rowOff>0</xdr:rowOff>
    </xdr:from>
    <xdr:to>
      <xdr:col>18</xdr:col>
      <xdr:colOff>190500</xdr:colOff>
      <xdr:row>161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19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161</xdr:row>
      <xdr:rowOff>0</xdr:rowOff>
    </xdr:from>
    <xdr:to>
      <xdr:col>18</xdr:col>
      <xdr:colOff>190500</xdr:colOff>
      <xdr:row>162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38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162</xdr:row>
      <xdr:rowOff>0</xdr:rowOff>
    </xdr:from>
    <xdr:to>
      <xdr:col>18</xdr:col>
      <xdr:colOff>190500</xdr:colOff>
      <xdr:row>163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57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163</xdr:row>
      <xdr:rowOff>0</xdr:rowOff>
    </xdr:from>
    <xdr:to>
      <xdr:col>18</xdr:col>
      <xdr:colOff>190500</xdr:colOff>
      <xdr:row>164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176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166</xdr:row>
      <xdr:rowOff>0</xdr:rowOff>
    </xdr:from>
    <xdr:to>
      <xdr:col>18</xdr:col>
      <xdr:colOff>190500</xdr:colOff>
      <xdr:row>167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33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168</xdr:row>
      <xdr:rowOff>0</xdr:rowOff>
    </xdr:from>
    <xdr:to>
      <xdr:col>18</xdr:col>
      <xdr:colOff>190500</xdr:colOff>
      <xdr:row>169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2716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170</xdr:row>
      <xdr:rowOff>0</xdr:rowOff>
    </xdr:from>
    <xdr:to>
      <xdr:col>18</xdr:col>
      <xdr:colOff>190500</xdr:colOff>
      <xdr:row>171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09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171</xdr:row>
      <xdr:rowOff>0</xdr:rowOff>
    </xdr:from>
    <xdr:to>
      <xdr:col>18</xdr:col>
      <xdr:colOff>190500</xdr:colOff>
      <xdr:row>172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28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172</xdr:row>
      <xdr:rowOff>0</xdr:rowOff>
    </xdr:from>
    <xdr:to>
      <xdr:col>18</xdr:col>
      <xdr:colOff>190500</xdr:colOff>
      <xdr:row>173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47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173</xdr:row>
      <xdr:rowOff>0</xdr:rowOff>
    </xdr:from>
    <xdr:to>
      <xdr:col>18</xdr:col>
      <xdr:colOff>190500</xdr:colOff>
      <xdr:row>174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66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174</xdr:row>
      <xdr:rowOff>0</xdr:rowOff>
    </xdr:from>
    <xdr:to>
      <xdr:col>18</xdr:col>
      <xdr:colOff>190500</xdr:colOff>
      <xdr:row>175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385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175</xdr:row>
      <xdr:rowOff>0</xdr:rowOff>
    </xdr:from>
    <xdr:to>
      <xdr:col>18</xdr:col>
      <xdr:colOff>190500</xdr:colOff>
      <xdr:row>176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04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176</xdr:row>
      <xdr:rowOff>0</xdr:rowOff>
    </xdr:from>
    <xdr:to>
      <xdr:col>18</xdr:col>
      <xdr:colOff>190500</xdr:colOff>
      <xdr:row>177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24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178</xdr:row>
      <xdr:rowOff>0</xdr:rowOff>
    </xdr:from>
    <xdr:to>
      <xdr:col>18</xdr:col>
      <xdr:colOff>190500</xdr:colOff>
      <xdr:row>179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62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179</xdr:row>
      <xdr:rowOff>0</xdr:rowOff>
    </xdr:from>
    <xdr:to>
      <xdr:col>18</xdr:col>
      <xdr:colOff>190500</xdr:colOff>
      <xdr:row>180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481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180</xdr:row>
      <xdr:rowOff>0</xdr:rowOff>
    </xdr:from>
    <xdr:to>
      <xdr:col>18</xdr:col>
      <xdr:colOff>190500</xdr:colOff>
      <xdr:row>181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00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181</xdr:row>
      <xdr:rowOff>0</xdr:rowOff>
    </xdr:from>
    <xdr:to>
      <xdr:col>18</xdr:col>
      <xdr:colOff>190500</xdr:colOff>
      <xdr:row>182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19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183</xdr:row>
      <xdr:rowOff>0</xdr:rowOff>
    </xdr:from>
    <xdr:to>
      <xdr:col>18</xdr:col>
      <xdr:colOff>190500</xdr:colOff>
      <xdr:row>184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57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184</xdr:row>
      <xdr:rowOff>0</xdr:rowOff>
    </xdr:from>
    <xdr:to>
      <xdr:col>18</xdr:col>
      <xdr:colOff>190500</xdr:colOff>
      <xdr:row>185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76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185</xdr:row>
      <xdr:rowOff>0</xdr:rowOff>
    </xdr:from>
    <xdr:to>
      <xdr:col>18</xdr:col>
      <xdr:colOff>190500</xdr:colOff>
      <xdr:row>186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59548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186</xdr:row>
      <xdr:rowOff>0</xdr:rowOff>
    </xdr:from>
    <xdr:to>
      <xdr:col>18</xdr:col>
      <xdr:colOff>190500</xdr:colOff>
      <xdr:row>187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14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187</xdr:row>
      <xdr:rowOff>0</xdr:rowOff>
    </xdr:from>
    <xdr:to>
      <xdr:col>18</xdr:col>
      <xdr:colOff>190500</xdr:colOff>
      <xdr:row>188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33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188</xdr:row>
      <xdr:rowOff>0</xdr:rowOff>
    </xdr:from>
    <xdr:to>
      <xdr:col>18</xdr:col>
      <xdr:colOff>190500</xdr:colOff>
      <xdr:row>189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52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190</xdr:row>
      <xdr:rowOff>0</xdr:rowOff>
    </xdr:from>
    <xdr:to>
      <xdr:col>18</xdr:col>
      <xdr:colOff>190500</xdr:colOff>
      <xdr:row>191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690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192</xdr:row>
      <xdr:rowOff>0</xdr:rowOff>
    </xdr:from>
    <xdr:to>
      <xdr:col>18</xdr:col>
      <xdr:colOff>190500</xdr:colOff>
      <xdr:row>193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288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193</xdr:row>
      <xdr:rowOff>0</xdr:rowOff>
    </xdr:from>
    <xdr:to>
      <xdr:col>18</xdr:col>
      <xdr:colOff>190500</xdr:colOff>
      <xdr:row>194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47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194</xdr:row>
      <xdr:rowOff>0</xdr:rowOff>
    </xdr:from>
    <xdr:to>
      <xdr:col>18</xdr:col>
      <xdr:colOff>190500</xdr:colOff>
      <xdr:row>195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66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195</xdr:row>
      <xdr:rowOff>0</xdr:rowOff>
    </xdr:from>
    <xdr:to>
      <xdr:col>18</xdr:col>
      <xdr:colOff>190500</xdr:colOff>
      <xdr:row>196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785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196</xdr:row>
      <xdr:rowOff>0</xdr:rowOff>
    </xdr:from>
    <xdr:to>
      <xdr:col>18</xdr:col>
      <xdr:colOff>190500</xdr:colOff>
      <xdr:row>197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05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197</xdr:row>
      <xdr:rowOff>0</xdr:rowOff>
    </xdr:from>
    <xdr:to>
      <xdr:col>18</xdr:col>
      <xdr:colOff>190500</xdr:colOff>
      <xdr:row>198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24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198</xdr:row>
      <xdr:rowOff>0</xdr:rowOff>
    </xdr:from>
    <xdr:to>
      <xdr:col>18</xdr:col>
      <xdr:colOff>190500</xdr:colOff>
      <xdr:row>199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431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199</xdr:row>
      <xdr:rowOff>0</xdr:rowOff>
    </xdr:from>
    <xdr:to>
      <xdr:col>18</xdr:col>
      <xdr:colOff>190500</xdr:colOff>
      <xdr:row>200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8621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201</xdr:row>
      <xdr:rowOff>0</xdr:rowOff>
    </xdr:from>
    <xdr:to>
      <xdr:col>18</xdr:col>
      <xdr:colOff>190500</xdr:colOff>
      <xdr:row>202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00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202</xdr:row>
      <xdr:rowOff>0</xdr:rowOff>
    </xdr:from>
    <xdr:to>
      <xdr:col>18</xdr:col>
      <xdr:colOff>190500</xdr:colOff>
      <xdr:row>203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19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203</xdr:row>
      <xdr:rowOff>0</xdr:rowOff>
    </xdr:from>
    <xdr:to>
      <xdr:col>18</xdr:col>
      <xdr:colOff>190500</xdr:colOff>
      <xdr:row>204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38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204</xdr:row>
      <xdr:rowOff>0</xdr:rowOff>
    </xdr:from>
    <xdr:to>
      <xdr:col>18</xdr:col>
      <xdr:colOff>190500</xdr:colOff>
      <xdr:row>205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57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205</xdr:row>
      <xdr:rowOff>0</xdr:rowOff>
    </xdr:from>
    <xdr:to>
      <xdr:col>18</xdr:col>
      <xdr:colOff>190500</xdr:colOff>
      <xdr:row>206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9976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207</xdr:row>
      <xdr:rowOff>0</xdr:rowOff>
    </xdr:from>
    <xdr:to>
      <xdr:col>18</xdr:col>
      <xdr:colOff>190500</xdr:colOff>
      <xdr:row>208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14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209</xdr:row>
      <xdr:rowOff>0</xdr:rowOff>
    </xdr:from>
    <xdr:to>
      <xdr:col>18</xdr:col>
      <xdr:colOff>190500</xdr:colOff>
      <xdr:row>210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526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7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210</xdr:row>
      <xdr:rowOff>0</xdr:rowOff>
    </xdr:from>
    <xdr:to>
      <xdr:col>18</xdr:col>
      <xdr:colOff>190500</xdr:colOff>
      <xdr:row>211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0717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213</xdr:row>
      <xdr:rowOff>0</xdr:rowOff>
    </xdr:from>
    <xdr:to>
      <xdr:col>18</xdr:col>
      <xdr:colOff>190500</xdr:colOff>
      <xdr:row>214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28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214</xdr:row>
      <xdr:rowOff>0</xdr:rowOff>
    </xdr:from>
    <xdr:to>
      <xdr:col>18</xdr:col>
      <xdr:colOff>190500</xdr:colOff>
      <xdr:row>215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47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215</xdr:row>
      <xdr:rowOff>0</xdr:rowOff>
    </xdr:from>
    <xdr:to>
      <xdr:col>18</xdr:col>
      <xdr:colOff>190500</xdr:colOff>
      <xdr:row>216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66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216</xdr:row>
      <xdr:rowOff>0</xdr:rowOff>
    </xdr:from>
    <xdr:to>
      <xdr:col>18</xdr:col>
      <xdr:colOff>190500</xdr:colOff>
      <xdr:row>217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1860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220</xdr:row>
      <xdr:rowOff>0</xdr:rowOff>
    </xdr:from>
    <xdr:to>
      <xdr:col>18</xdr:col>
      <xdr:colOff>190500</xdr:colOff>
      <xdr:row>221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62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221</xdr:row>
      <xdr:rowOff>0</xdr:rowOff>
    </xdr:from>
    <xdr:to>
      <xdr:col>18</xdr:col>
      <xdr:colOff>190500</xdr:colOff>
      <xdr:row>222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28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222</xdr:row>
      <xdr:rowOff>0</xdr:rowOff>
    </xdr:from>
    <xdr:to>
      <xdr:col>18</xdr:col>
      <xdr:colOff>190500</xdr:colOff>
      <xdr:row>223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003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223</xdr:row>
      <xdr:rowOff>0</xdr:rowOff>
    </xdr:from>
    <xdr:to>
      <xdr:col>18</xdr:col>
      <xdr:colOff>190500</xdr:colOff>
      <xdr:row>224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193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224</xdr:row>
      <xdr:rowOff>0</xdr:rowOff>
    </xdr:from>
    <xdr:to>
      <xdr:col>18</xdr:col>
      <xdr:colOff>190500</xdr:colOff>
      <xdr:row>225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38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225</xdr:row>
      <xdr:rowOff>0</xdr:rowOff>
    </xdr:from>
    <xdr:to>
      <xdr:col>18</xdr:col>
      <xdr:colOff>190500</xdr:colOff>
      <xdr:row>226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574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226</xdr:row>
      <xdr:rowOff>0</xdr:rowOff>
    </xdr:from>
    <xdr:to>
      <xdr:col>18</xdr:col>
      <xdr:colOff>190500</xdr:colOff>
      <xdr:row>227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76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227</xdr:row>
      <xdr:rowOff>0</xdr:rowOff>
    </xdr:from>
    <xdr:to>
      <xdr:col>18</xdr:col>
      <xdr:colOff>190500</xdr:colOff>
      <xdr:row>228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10395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143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142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140</xdr:row>
      <xdr:rowOff>0</xdr:rowOff>
    </xdr:from>
    <xdr:to>
      <xdr:col>18</xdr:col>
      <xdr:colOff>190500</xdr:colOff>
      <xdr:row>141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38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38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89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140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048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136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6658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38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140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89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140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382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140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289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140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140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140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873823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135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95250</xdr:colOff>
      <xdr:row>131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95250</xdr:colOff>
      <xdr:row>135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95250</xdr:colOff>
      <xdr:row>139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200025</xdr:colOff>
      <xdr:row>133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136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131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135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135</xdr:row>
      <xdr:rowOff>0</xdr:rowOff>
    </xdr:from>
    <xdr:to>
      <xdr:col>18</xdr:col>
      <xdr:colOff>190500</xdr:colOff>
      <xdr:row>135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6201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139</xdr:row>
      <xdr:rowOff>0</xdr:rowOff>
    </xdr:from>
    <xdr:to>
      <xdr:col>18</xdr:col>
      <xdr:colOff>190500</xdr:colOff>
      <xdr:row>140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20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133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131</xdr:row>
      <xdr:rowOff>0</xdr:rowOff>
    </xdr:from>
    <xdr:to>
      <xdr:col>18</xdr:col>
      <xdr:colOff>190500</xdr:colOff>
      <xdr:row>132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41248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140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138</xdr:row>
      <xdr:rowOff>0</xdr:rowOff>
    </xdr:from>
    <xdr:to>
      <xdr:col>18</xdr:col>
      <xdr:colOff>190500</xdr:colOff>
      <xdr:row>139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87020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14</xdr:col>
      <xdr:colOff>914400</xdr:colOff>
      <xdr:row>133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54325" y="85220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132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132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132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132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132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132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132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132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132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132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132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454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134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659475" y="852963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18</xdr:col>
      <xdr:colOff>0</xdr:colOff>
      <xdr:row>3</xdr:row>
      <xdr:rowOff>0</xdr:rowOff>
    </xdr:from>
    <xdr:to>
      <xdr:col>18</xdr:col>
      <xdr:colOff>95250</xdr:colOff>
      <xdr:row>3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18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3</xdr:row>
      <xdr:rowOff>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3</xdr:row>
      <xdr:rowOff>0</xdr:rowOff>
    </xdr:from>
    <xdr:to>
      <xdr:col>18</xdr:col>
      <xdr:colOff>190500</xdr:colOff>
      <xdr:row>4</xdr:row>
      <xdr:rowOff>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18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95487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2"/>
  <sheetViews>
    <sheetView showGridLines="0" tabSelected="1" workbookViewId="0" topLeftCell="A2">
      <selection activeCell="P7" sqref="P7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41.28125" style="2" customWidth="1"/>
    <col min="4" max="4" width="9.7109375" style="3" customWidth="1"/>
    <col min="5" max="5" width="9.00390625" style="4" customWidth="1"/>
    <col min="6" max="6" width="51.7109375" style="2" customWidth="1"/>
    <col min="7" max="8" width="14.57421875" style="2" customWidth="1"/>
    <col min="9" max="9" width="30.8515625" style="1" customWidth="1"/>
    <col min="10" max="10" width="18.57421875" style="1" customWidth="1"/>
    <col min="11" max="11" width="22.140625" style="2" customWidth="1"/>
    <col min="12" max="13" width="22.140625" style="2" hidden="1" customWidth="1"/>
    <col min="14" max="14" width="21.57421875" style="2" hidden="1" customWidth="1"/>
    <col min="15" max="15" width="20.8515625" style="1" customWidth="1"/>
    <col min="16" max="16" width="18.421875" style="1" customWidth="1"/>
    <col min="17" max="17" width="21.00390625" style="1" customWidth="1"/>
    <col min="18" max="18" width="19.421875" style="1" customWidth="1"/>
    <col min="19" max="19" width="8.8515625" style="1" customWidth="1"/>
    <col min="20" max="20" width="13.8515625" style="1" customWidth="1"/>
    <col min="21" max="21" width="15.28125" style="1" customWidth="1"/>
    <col min="22" max="16384" width="8.8515625" style="1" customWidth="1"/>
  </cols>
  <sheetData>
    <row r="1" spans="2:18" ht="24.6" customHeight="1">
      <c r="B1" s="110" t="s">
        <v>238</v>
      </c>
      <c r="C1" s="110"/>
      <c r="D1" s="110"/>
      <c r="E1" s="110"/>
      <c r="O1" s="115" t="s">
        <v>247</v>
      </c>
      <c r="P1" s="115"/>
      <c r="Q1" s="115"/>
      <c r="R1" s="115"/>
    </row>
    <row r="2" spans="3:18" ht="18.75" customHeight="1">
      <c r="C2" s="28"/>
      <c r="D2" s="8"/>
      <c r="E2" s="11"/>
      <c r="G2" s="1"/>
      <c r="H2" s="13"/>
      <c r="N2" s="62"/>
      <c r="O2" s="62"/>
      <c r="P2" s="63"/>
      <c r="Q2" s="7"/>
      <c r="R2" s="7"/>
    </row>
    <row r="3" spans="2:17" ht="19.95" customHeight="1">
      <c r="B3" s="111" t="s">
        <v>237</v>
      </c>
      <c r="C3" s="112"/>
      <c r="D3" s="113" t="s">
        <v>2</v>
      </c>
      <c r="E3" s="114"/>
      <c r="F3" s="64"/>
      <c r="G3" s="127"/>
      <c r="H3" s="127"/>
      <c r="I3" s="127"/>
      <c r="J3" s="127"/>
      <c r="K3" s="63"/>
      <c r="L3" s="62"/>
      <c r="M3" s="62"/>
      <c r="N3" s="62"/>
      <c r="O3" s="62"/>
      <c r="P3" s="63"/>
      <c r="Q3" s="63"/>
    </row>
    <row r="4" spans="1:17" ht="19.95" customHeight="1" thickBot="1">
      <c r="A4" s="65"/>
      <c r="C4" s="28"/>
      <c r="D4" s="8"/>
      <c r="E4" s="11"/>
      <c r="F4" s="64"/>
      <c r="G4" s="63"/>
      <c r="H4" s="63"/>
      <c r="I4" s="63"/>
      <c r="J4" s="63"/>
      <c r="K4" s="63"/>
      <c r="O4" s="2"/>
      <c r="P4" s="63"/>
      <c r="Q4" s="63"/>
    </row>
    <row r="5" spans="1:16" ht="18.75" customHeight="1" thickBot="1">
      <c r="A5" s="65"/>
      <c r="B5" s="9"/>
      <c r="C5" s="10"/>
      <c r="L5" s="12"/>
      <c r="M5" s="12"/>
      <c r="N5" s="6"/>
      <c r="P5" s="5" t="s">
        <v>2</v>
      </c>
    </row>
    <row r="6" spans="1:18" ht="131.25" customHeight="1" thickBot="1" thickTop="1">
      <c r="A6" s="65"/>
      <c r="B6" s="29" t="s">
        <v>1</v>
      </c>
      <c r="C6" s="30" t="s">
        <v>240</v>
      </c>
      <c r="D6" s="30" t="s">
        <v>0</v>
      </c>
      <c r="E6" s="30" t="s">
        <v>241</v>
      </c>
      <c r="F6" s="31" t="s">
        <v>242</v>
      </c>
      <c r="G6" s="31" t="s">
        <v>243</v>
      </c>
      <c r="H6" s="31" t="s">
        <v>246</v>
      </c>
      <c r="I6" s="31" t="s">
        <v>239</v>
      </c>
      <c r="J6" s="33" t="s">
        <v>244</v>
      </c>
      <c r="K6" s="31" t="s">
        <v>245</v>
      </c>
      <c r="L6" s="31" t="s">
        <v>14</v>
      </c>
      <c r="M6" s="31" t="s">
        <v>8</v>
      </c>
      <c r="N6" s="31" t="s">
        <v>9</v>
      </c>
      <c r="O6" s="31" t="s">
        <v>10</v>
      </c>
      <c r="P6" s="27" t="s">
        <v>11</v>
      </c>
      <c r="Q6" s="33" t="s">
        <v>12</v>
      </c>
      <c r="R6" s="34" t="s">
        <v>13</v>
      </c>
    </row>
    <row r="7" spans="1:21" ht="146.25" customHeight="1" thickTop="1">
      <c r="A7" s="66"/>
      <c r="B7" s="67">
        <v>1</v>
      </c>
      <c r="C7" s="35" t="s">
        <v>15</v>
      </c>
      <c r="D7" s="68">
        <v>400</v>
      </c>
      <c r="E7" s="69" t="s">
        <v>16</v>
      </c>
      <c r="F7" s="36" t="s">
        <v>20</v>
      </c>
      <c r="G7" s="116" t="s">
        <v>228</v>
      </c>
      <c r="H7" s="128"/>
      <c r="I7" s="116"/>
      <c r="J7" s="116" t="s">
        <v>19</v>
      </c>
      <c r="K7" s="116" t="s">
        <v>21</v>
      </c>
      <c r="L7" s="22">
        <f aca="true" t="shared" si="0" ref="L7:L38">D7*N7</f>
        <v>36000</v>
      </c>
      <c r="M7" s="22">
        <f aca="true" t="shared" si="1" ref="M7:M38">D7*O7</f>
        <v>40000</v>
      </c>
      <c r="N7" s="37">
        <f>O7*0.9</f>
        <v>90</v>
      </c>
      <c r="O7" s="22">
        <v>100</v>
      </c>
      <c r="P7" s="51"/>
      <c r="Q7" s="52">
        <f aca="true" t="shared" si="2" ref="Q7:Q13">D7*P7</f>
        <v>0</v>
      </c>
      <c r="R7" s="53" t="str">
        <f aca="true" t="shared" si="3" ref="R7:R9">IF(ISNUMBER(P7),IF(P7&gt;O7,"NEVYHOVUJE","VYHOVUJE")," ")</f>
        <v xml:space="preserve"> </v>
      </c>
      <c r="T7" s="70"/>
      <c r="U7" s="70"/>
    </row>
    <row r="8" spans="1:21" ht="146.25" customHeight="1">
      <c r="A8" s="65"/>
      <c r="B8" s="71">
        <v>2</v>
      </c>
      <c r="C8" s="35" t="s">
        <v>17</v>
      </c>
      <c r="D8" s="72">
        <v>40</v>
      </c>
      <c r="E8" s="73" t="s">
        <v>16</v>
      </c>
      <c r="F8" s="36" t="s">
        <v>20</v>
      </c>
      <c r="G8" s="117"/>
      <c r="H8" s="129"/>
      <c r="I8" s="117"/>
      <c r="J8" s="117"/>
      <c r="K8" s="117"/>
      <c r="L8" s="23">
        <f t="shared" si="0"/>
        <v>5688.000000000001</v>
      </c>
      <c r="M8" s="23">
        <f t="shared" si="1"/>
        <v>6320</v>
      </c>
      <c r="N8" s="23">
        <f aca="true" t="shared" si="4" ref="N8:N9">O8*0.9</f>
        <v>142.20000000000002</v>
      </c>
      <c r="O8" s="23">
        <v>158</v>
      </c>
      <c r="P8" s="54"/>
      <c r="Q8" s="55">
        <f t="shared" si="2"/>
        <v>0</v>
      </c>
      <c r="R8" s="56" t="str">
        <f t="shared" si="3"/>
        <v xml:space="preserve"> </v>
      </c>
      <c r="T8" s="70"/>
      <c r="U8" s="70"/>
    </row>
    <row r="9" spans="1:21" ht="159" customHeight="1" thickBot="1">
      <c r="A9" s="65"/>
      <c r="B9" s="74">
        <v>3</v>
      </c>
      <c r="C9" s="35" t="s">
        <v>18</v>
      </c>
      <c r="D9" s="75">
        <v>10</v>
      </c>
      <c r="E9" s="76" t="s">
        <v>16</v>
      </c>
      <c r="F9" s="38" t="s">
        <v>20</v>
      </c>
      <c r="G9" s="118"/>
      <c r="H9" s="130"/>
      <c r="I9" s="118"/>
      <c r="J9" s="118"/>
      <c r="K9" s="118"/>
      <c r="L9" s="24">
        <f t="shared" si="0"/>
        <v>864</v>
      </c>
      <c r="M9" s="24">
        <f t="shared" si="1"/>
        <v>960</v>
      </c>
      <c r="N9" s="24">
        <f t="shared" si="4"/>
        <v>86.4</v>
      </c>
      <c r="O9" s="24">
        <v>96</v>
      </c>
      <c r="P9" s="57"/>
      <c r="Q9" s="58">
        <f t="shared" si="2"/>
        <v>0</v>
      </c>
      <c r="R9" s="59" t="str">
        <f t="shared" si="3"/>
        <v xml:space="preserve"> </v>
      </c>
      <c r="T9" s="70"/>
      <c r="U9" s="70"/>
    </row>
    <row r="10" spans="1:21" ht="44.4" thickBot="1" thickTop="1">
      <c r="A10" s="77"/>
      <c r="B10" s="78">
        <v>4</v>
      </c>
      <c r="C10" s="39" t="s">
        <v>22</v>
      </c>
      <c r="D10" s="79">
        <v>1</v>
      </c>
      <c r="E10" s="80" t="s">
        <v>16</v>
      </c>
      <c r="F10" s="40" t="s">
        <v>23</v>
      </c>
      <c r="G10" s="81" t="s">
        <v>228</v>
      </c>
      <c r="H10" s="82"/>
      <c r="I10" s="81"/>
      <c r="J10" s="81" t="s">
        <v>25</v>
      </c>
      <c r="K10" s="81" t="s">
        <v>24</v>
      </c>
      <c r="L10" s="26">
        <f t="shared" si="0"/>
        <v>210</v>
      </c>
      <c r="M10" s="26">
        <f t="shared" si="1"/>
        <v>300</v>
      </c>
      <c r="N10" s="26">
        <v>210</v>
      </c>
      <c r="O10" s="26">
        <v>300</v>
      </c>
      <c r="P10" s="57"/>
      <c r="Q10" s="58">
        <f t="shared" si="2"/>
        <v>0</v>
      </c>
      <c r="R10" s="59" t="str">
        <f aca="true" t="shared" si="5" ref="R10:R15">IF(ISNUMBER(P10),IF(P10&gt;O10,"NEVYHOVUJE","VYHOVUJE")," ")</f>
        <v xml:space="preserve"> </v>
      </c>
      <c r="T10" s="70"/>
      <c r="U10" s="70"/>
    </row>
    <row r="11" spans="1:21" ht="47.25" customHeight="1" thickTop="1">
      <c r="A11" s="77"/>
      <c r="B11" s="83">
        <v>5</v>
      </c>
      <c r="C11" s="35" t="s">
        <v>26</v>
      </c>
      <c r="D11" s="84">
        <v>5</v>
      </c>
      <c r="E11" s="85" t="s">
        <v>27</v>
      </c>
      <c r="F11" s="36" t="s">
        <v>28</v>
      </c>
      <c r="G11" s="116" t="s">
        <v>228</v>
      </c>
      <c r="H11" s="128"/>
      <c r="I11" s="116"/>
      <c r="J11" s="116" t="s">
        <v>56</v>
      </c>
      <c r="K11" s="116" t="s">
        <v>57</v>
      </c>
      <c r="L11" s="25">
        <f t="shared" si="0"/>
        <v>130</v>
      </c>
      <c r="M11" s="25">
        <f t="shared" si="1"/>
        <v>143</v>
      </c>
      <c r="N11" s="86">
        <v>26</v>
      </c>
      <c r="O11" s="25">
        <f>N11*1.1</f>
        <v>28.6</v>
      </c>
      <c r="P11" s="51"/>
      <c r="Q11" s="52">
        <f t="shared" si="2"/>
        <v>0</v>
      </c>
      <c r="R11" s="53" t="str">
        <f t="shared" si="5"/>
        <v xml:space="preserve"> </v>
      </c>
      <c r="T11" s="70"/>
      <c r="U11" s="70"/>
    </row>
    <row r="12" spans="1:21" ht="40.5" customHeight="1">
      <c r="A12" s="65"/>
      <c r="B12" s="71">
        <v>6</v>
      </c>
      <c r="C12" s="35" t="s">
        <v>29</v>
      </c>
      <c r="D12" s="84">
        <v>5</v>
      </c>
      <c r="E12" s="85" t="s">
        <v>27</v>
      </c>
      <c r="F12" s="36" t="s">
        <v>28</v>
      </c>
      <c r="G12" s="117"/>
      <c r="H12" s="129"/>
      <c r="I12" s="117"/>
      <c r="J12" s="117"/>
      <c r="K12" s="117"/>
      <c r="L12" s="23">
        <f t="shared" si="0"/>
        <v>130</v>
      </c>
      <c r="M12" s="23">
        <f t="shared" si="1"/>
        <v>143</v>
      </c>
      <c r="N12" s="86">
        <v>26</v>
      </c>
      <c r="O12" s="25">
        <f aca="true" t="shared" si="6" ref="O12:O63">N12*1.1</f>
        <v>28.6</v>
      </c>
      <c r="P12" s="54"/>
      <c r="Q12" s="55">
        <f t="shared" si="2"/>
        <v>0</v>
      </c>
      <c r="R12" s="56" t="str">
        <f t="shared" si="5"/>
        <v xml:space="preserve"> </v>
      </c>
      <c r="T12" s="70"/>
      <c r="U12" s="70"/>
    </row>
    <row r="13" spans="1:21" ht="55.5" customHeight="1">
      <c r="A13" s="65"/>
      <c r="B13" s="71">
        <v>7</v>
      </c>
      <c r="C13" s="35" t="s">
        <v>30</v>
      </c>
      <c r="D13" s="84">
        <v>10</v>
      </c>
      <c r="E13" s="85" t="s">
        <v>27</v>
      </c>
      <c r="F13" s="36" t="s">
        <v>31</v>
      </c>
      <c r="G13" s="117"/>
      <c r="H13" s="129"/>
      <c r="I13" s="117"/>
      <c r="J13" s="117"/>
      <c r="K13" s="117"/>
      <c r="L13" s="23">
        <f t="shared" si="0"/>
        <v>250</v>
      </c>
      <c r="M13" s="23">
        <f t="shared" si="1"/>
        <v>275.00000000000006</v>
      </c>
      <c r="N13" s="86">
        <v>25</v>
      </c>
      <c r="O13" s="25">
        <f t="shared" si="6"/>
        <v>27.500000000000004</v>
      </c>
      <c r="P13" s="54"/>
      <c r="Q13" s="55">
        <f t="shared" si="2"/>
        <v>0</v>
      </c>
      <c r="R13" s="56" t="str">
        <f t="shared" si="5"/>
        <v xml:space="preserve"> </v>
      </c>
      <c r="T13" s="70"/>
      <c r="U13" s="70"/>
    </row>
    <row r="14" spans="1:21" ht="42.75" customHeight="1">
      <c r="A14" s="65"/>
      <c r="B14" s="71">
        <v>8</v>
      </c>
      <c r="C14" s="35" t="s">
        <v>32</v>
      </c>
      <c r="D14" s="84">
        <v>10</v>
      </c>
      <c r="E14" s="85" t="s">
        <v>27</v>
      </c>
      <c r="F14" s="36" t="s">
        <v>31</v>
      </c>
      <c r="G14" s="117"/>
      <c r="H14" s="129"/>
      <c r="I14" s="117"/>
      <c r="J14" s="117"/>
      <c r="K14" s="117"/>
      <c r="L14" s="23">
        <f t="shared" si="0"/>
        <v>250</v>
      </c>
      <c r="M14" s="23">
        <f t="shared" si="1"/>
        <v>275.00000000000006</v>
      </c>
      <c r="N14" s="86">
        <v>25</v>
      </c>
      <c r="O14" s="25">
        <f t="shared" si="6"/>
        <v>27.500000000000004</v>
      </c>
      <c r="P14" s="54"/>
      <c r="Q14" s="55">
        <f aca="true" t="shared" si="7" ref="Q14:Q77">D14*P14</f>
        <v>0</v>
      </c>
      <c r="R14" s="56" t="str">
        <f t="shared" si="5"/>
        <v xml:space="preserve"> </v>
      </c>
      <c r="T14" s="70"/>
      <c r="U14" s="70"/>
    </row>
    <row r="15" spans="1:21" ht="41.25" customHeight="1">
      <c r="A15" s="65"/>
      <c r="B15" s="71">
        <v>9</v>
      </c>
      <c r="C15" s="35" t="s">
        <v>33</v>
      </c>
      <c r="D15" s="84">
        <v>10</v>
      </c>
      <c r="E15" s="85" t="s">
        <v>27</v>
      </c>
      <c r="F15" s="36" t="s">
        <v>31</v>
      </c>
      <c r="G15" s="117"/>
      <c r="H15" s="129"/>
      <c r="I15" s="117"/>
      <c r="J15" s="117"/>
      <c r="K15" s="117"/>
      <c r="L15" s="23">
        <f t="shared" si="0"/>
        <v>250</v>
      </c>
      <c r="M15" s="23">
        <f t="shared" si="1"/>
        <v>275.00000000000006</v>
      </c>
      <c r="N15" s="86">
        <v>25</v>
      </c>
      <c r="O15" s="25">
        <f t="shared" si="6"/>
        <v>27.500000000000004</v>
      </c>
      <c r="P15" s="54"/>
      <c r="Q15" s="55">
        <f t="shared" si="7"/>
        <v>0</v>
      </c>
      <c r="R15" s="56" t="str">
        <f t="shared" si="5"/>
        <v xml:space="preserve"> </v>
      </c>
      <c r="T15" s="70"/>
      <c r="U15" s="70"/>
    </row>
    <row r="16" spans="1:21" ht="59.25" customHeight="1">
      <c r="A16" s="65"/>
      <c r="B16" s="71">
        <v>10</v>
      </c>
      <c r="C16" s="35" t="s">
        <v>34</v>
      </c>
      <c r="D16" s="84">
        <v>10</v>
      </c>
      <c r="E16" s="85" t="s">
        <v>27</v>
      </c>
      <c r="F16" s="36" t="s">
        <v>31</v>
      </c>
      <c r="G16" s="117"/>
      <c r="H16" s="129"/>
      <c r="I16" s="117"/>
      <c r="J16" s="117"/>
      <c r="K16" s="117"/>
      <c r="L16" s="23">
        <f t="shared" si="0"/>
        <v>250</v>
      </c>
      <c r="M16" s="23">
        <f t="shared" si="1"/>
        <v>275.00000000000006</v>
      </c>
      <c r="N16" s="86">
        <v>25</v>
      </c>
      <c r="O16" s="25">
        <f t="shared" si="6"/>
        <v>27.500000000000004</v>
      </c>
      <c r="P16" s="54"/>
      <c r="Q16" s="55">
        <f t="shared" si="7"/>
        <v>0</v>
      </c>
      <c r="R16" s="56" t="str">
        <f aca="true" t="shared" si="8" ref="R16:R79">IF(ISNUMBER(P16),IF(P16&gt;O16,"NEVYHOVUJE","VYHOVUJE")," ")</f>
        <v xml:space="preserve"> </v>
      </c>
      <c r="T16" s="70"/>
      <c r="U16" s="70"/>
    </row>
    <row r="17" spans="1:21" ht="29.25" customHeight="1">
      <c r="A17" s="65"/>
      <c r="B17" s="71">
        <v>11</v>
      </c>
      <c r="C17" s="87" t="s">
        <v>35</v>
      </c>
      <c r="D17" s="84">
        <v>20</v>
      </c>
      <c r="E17" s="41" t="s">
        <v>27</v>
      </c>
      <c r="F17" s="36" t="s">
        <v>36</v>
      </c>
      <c r="G17" s="117"/>
      <c r="H17" s="129"/>
      <c r="I17" s="117"/>
      <c r="J17" s="117"/>
      <c r="K17" s="117"/>
      <c r="L17" s="23">
        <f t="shared" si="0"/>
        <v>70</v>
      </c>
      <c r="M17" s="23">
        <f t="shared" si="1"/>
        <v>77.00000000000001</v>
      </c>
      <c r="N17" s="88">
        <v>3.5</v>
      </c>
      <c r="O17" s="25">
        <f t="shared" si="6"/>
        <v>3.8500000000000005</v>
      </c>
      <c r="P17" s="54"/>
      <c r="Q17" s="55">
        <f t="shared" si="7"/>
        <v>0</v>
      </c>
      <c r="R17" s="56" t="str">
        <f t="shared" si="8"/>
        <v xml:space="preserve"> </v>
      </c>
      <c r="T17" s="70"/>
      <c r="U17" s="70"/>
    </row>
    <row r="18" spans="1:21" ht="33.75" customHeight="1">
      <c r="A18" s="65"/>
      <c r="B18" s="71">
        <v>12</v>
      </c>
      <c r="C18" s="87" t="s">
        <v>37</v>
      </c>
      <c r="D18" s="84">
        <v>20</v>
      </c>
      <c r="E18" s="41" t="s">
        <v>27</v>
      </c>
      <c r="F18" s="36" t="s">
        <v>36</v>
      </c>
      <c r="G18" s="117"/>
      <c r="H18" s="129"/>
      <c r="I18" s="117"/>
      <c r="J18" s="117"/>
      <c r="K18" s="117"/>
      <c r="L18" s="23">
        <f t="shared" si="0"/>
        <v>70</v>
      </c>
      <c r="M18" s="23">
        <f t="shared" si="1"/>
        <v>77.00000000000001</v>
      </c>
      <c r="N18" s="88">
        <v>3.5</v>
      </c>
      <c r="O18" s="25">
        <f t="shared" si="6"/>
        <v>3.8500000000000005</v>
      </c>
      <c r="P18" s="54"/>
      <c r="Q18" s="55">
        <f t="shared" si="7"/>
        <v>0</v>
      </c>
      <c r="R18" s="56" t="str">
        <f t="shared" si="8"/>
        <v xml:space="preserve"> </v>
      </c>
      <c r="T18" s="70"/>
      <c r="U18" s="70"/>
    </row>
    <row r="19" spans="1:21" ht="49.5" customHeight="1">
      <c r="A19" s="65"/>
      <c r="B19" s="71">
        <v>13</v>
      </c>
      <c r="C19" s="87" t="s">
        <v>38</v>
      </c>
      <c r="D19" s="84">
        <v>20</v>
      </c>
      <c r="E19" s="41" t="s">
        <v>27</v>
      </c>
      <c r="F19" s="36" t="s">
        <v>36</v>
      </c>
      <c r="G19" s="117"/>
      <c r="H19" s="129"/>
      <c r="I19" s="117"/>
      <c r="J19" s="117"/>
      <c r="K19" s="117"/>
      <c r="L19" s="23">
        <f t="shared" si="0"/>
        <v>70</v>
      </c>
      <c r="M19" s="23">
        <f t="shared" si="1"/>
        <v>77.00000000000001</v>
      </c>
      <c r="N19" s="88">
        <v>3.5</v>
      </c>
      <c r="O19" s="25">
        <f t="shared" si="6"/>
        <v>3.8500000000000005</v>
      </c>
      <c r="P19" s="54"/>
      <c r="Q19" s="55">
        <f t="shared" si="7"/>
        <v>0</v>
      </c>
      <c r="R19" s="56" t="str">
        <f t="shared" si="8"/>
        <v xml:space="preserve"> </v>
      </c>
      <c r="T19" s="70"/>
      <c r="U19" s="70"/>
    </row>
    <row r="20" spans="1:21" ht="40.5" customHeight="1">
      <c r="A20" s="65"/>
      <c r="B20" s="71">
        <v>14</v>
      </c>
      <c r="C20" s="35" t="s">
        <v>39</v>
      </c>
      <c r="D20" s="84">
        <v>100</v>
      </c>
      <c r="E20" s="85" t="s">
        <v>27</v>
      </c>
      <c r="F20" s="36" t="s">
        <v>40</v>
      </c>
      <c r="G20" s="117"/>
      <c r="H20" s="129"/>
      <c r="I20" s="117"/>
      <c r="J20" s="117"/>
      <c r="K20" s="117"/>
      <c r="L20" s="23">
        <f t="shared" si="0"/>
        <v>150</v>
      </c>
      <c r="M20" s="23">
        <f t="shared" si="1"/>
        <v>165</v>
      </c>
      <c r="N20" s="88">
        <v>1.5</v>
      </c>
      <c r="O20" s="25">
        <f t="shared" si="6"/>
        <v>1.6500000000000001</v>
      </c>
      <c r="P20" s="54"/>
      <c r="Q20" s="55">
        <f t="shared" si="7"/>
        <v>0</v>
      </c>
      <c r="R20" s="56" t="str">
        <f t="shared" si="8"/>
        <v xml:space="preserve"> </v>
      </c>
      <c r="T20" s="70"/>
      <c r="U20" s="70"/>
    </row>
    <row r="21" spans="1:21" ht="23.25" customHeight="1">
      <c r="A21" s="65"/>
      <c r="B21" s="71">
        <v>15</v>
      </c>
      <c r="C21" s="35" t="s">
        <v>41</v>
      </c>
      <c r="D21" s="84">
        <v>8</v>
      </c>
      <c r="E21" s="85" t="s">
        <v>16</v>
      </c>
      <c r="F21" s="36" t="s">
        <v>42</v>
      </c>
      <c r="G21" s="117"/>
      <c r="H21" s="129"/>
      <c r="I21" s="117"/>
      <c r="J21" s="117"/>
      <c r="K21" s="117"/>
      <c r="L21" s="23">
        <f t="shared" si="0"/>
        <v>480</v>
      </c>
      <c r="M21" s="23">
        <f t="shared" si="1"/>
        <v>528</v>
      </c>
      <c r="N21" s="88">
        <v>60</v>
      </c>
      <c r="O21" s="25">
        <f t="shared" si="6"/>
        <v>66</v>
      </c>
      <c r="P21" s="54"/>
      <c r="Q21" s="55">
        <f t="shared" si="7"/>
        <v>0</v>
      </c>
      <c r="R21" s="56" t="str">
        <f t="shared" si="8"/>
        <v xml:space="preserve"> </v>
      </c>
      <c r="T21" s="70"/>
      <c r="U21" s="70"/>
    </row>
    <row r="22" spans="1:21" ht="52.5" customHeight="1">
      <c r="A22" s="65"/>
      <c r="B22" s="71">
        <v>16</v>
      </c>
      <c r="C22" s="35" t="s">
        <v>43</v>
      </c>
      <c r="D22" s="84">
        <v>3</v>
      </c>
      <c r="E22" s="85" t="s">
        <v>16</v>
      </c>
      <c r="F22" s="36" t="s">
        <v>44</v>
      </c>
      <c r="G22" s="117"/>
      <c r="H22" s="129"/>
      <c r="I22" s="117"/>
      <c r="J22" s="117"/>
      <c r="K22" s="117"/>
      <c r="L22" s="23">
        <f t="shared" si="0"/>
        <v>36</v>
      </c>
      <c r="M22" s="23">
        <f t="shared" si="1"/>
        <v>39.6</v>
      </c>
      <c r="N22" s="88">
        <v>12</v>
      </c>
      <c r="O22" s="25">
        <f t="shared" si="6"/>
        <v>13.200000000000001</v>
      </c>
      <c r="P22" s="54"/>
      <c r="Q22" s="55">
        <f t="shared" si="7"/>
        <v>0</v>
      </c>
      <c r="R22" s="56" t="str">
        <f t="shared" si="8"/>
        <v xml:space="preserve"> </v>
      </c>
      <c r="T22" s="70"/>
      <c r="U22" s="70"/>
    </row>
    <row r="23" spans="1:21" ht="48.75" customHeight="1">
      <c r="A23" s="65"/>
      <c r="B23" s="71">
        <v>17</v>
      </c>
      <c r="C23" s="35" t="s">
        <v>45</v>
      </c>
      <c r="D23" s="84">
        <v>30</v>
      </c>
      <c r="E23" s="85" t="s">
        <v>16</v>
      </c>
      <c r="F23" s="36" t="s">
        <v>46</v>
      </c>
      <c r="G23" s="117"/>
      <c r="H23" s="129"/>
      <c r="I23" s="117"/>
      <c r="J23" s="117"/>
      <c r="K23" s="117"/>
      <c r="L23" s="23">
        <f t="shared" si="0"/>
        <v>1110</v>
      </c>
      <c r="M23" s="23">
        <f t="shared" si="1"/>
        <v>1221</v>
      </c>
      <c r="N23" s="88">
        <v>37</v>
      </c>
      <c r="O23" s="25">
        <f t="shared" si="6"/>
        <v>40.7</v>
      </c>
      <c r="P23" s="54"/>
      <c r="Q23" s="55">
        <f t="shared" si="7"/>
        <v>0</v>
      </c>
      <c r="R23" s="56" t="str">
        <f t="shared" si="8"/>
        <v xml:space="preserve"> </v>
      </c>
      <c r="T23" s="70"/>
      <c r="U23" s="70"/>
    </row>
    <row r="24" spans="1:21" ht="25.5" customHeight="1">
      <c r="A24" s="65"/>
      <c r="B24" s="71">
        <v>18</v>
      </c>
      <c r="C24" s="42" t="s">
        <v>47</v>
      </c>
      <c r="D24" s="84">
        <v>30</v>
      </c>
      <c r="E24" s="85" t="s">
        <v>27</v>
      </c>
      <c r="F24" s="43" t="s">
        <v>48</v>
      </c>
      <c r="G24" s="117"/>
      <c r="H24" s="129"/>
      <c r="I24" s="117"/>
      <c r="J24" s="117"/>
      <c r="K24" s="117"/>
      <c r="L24" s="23">
        <f t="shared" si="0"/>
        <v>480</v>
      </c>
      <c r="M24" s="23">
        <f t="shared" si="1"/>
        <v>528</v>
      </c>
      <c r="N24" s="88">
        <v>16</v>
      </c>
      <c r="O24" s="25">
        <f t="shared" si="6"/>
        <v>17.6</v>
      </c>
      <c r="P24" s="54"/>
      <c r="Q24" s="55">
        <f t="shared" si="7"/>
        <v>0</v>
      </c>
      <c r="R24" s="56" t="str">
        <f t="shared" si="8"/>
        <v xml:space="preserve"> </v>
      </c>
      <c r="T24" s="70"/>
      <c r="U24" s="70"/>
    </row>
    <row r="25" spans="1:21" ht="49.5" customHeight="1">
      <c r="A25" s="65"/>
      <c r="B25" s="71">
        <v>19</v>
      </c>
      <c r="C25" s="35" t="s">
        <v>49</v>
      </c>
      <c r="D25" s="84">
        <v>80</v>
      </c>
      <c r="E25" s="85" t="s">
        <v>27</v>
      </c>
      <c r="F25" s="36" t="s">
        <v>50</v>
      </c>
      <c r="G25" s="117"/>
      <c r="H25" s="129"/>
      <c r="I25" s="117"/>
      <c r="J25" s="117"/>
      <c r="K25" s="117"/>
      <c r="L25" s="23">
        <f t="shared" si="0"/>
        <v>880</v>
      </c>
      <c r="M25" s="23">
        <f t="shared" si="1"/>
        <v>968.0000000000001</v>
      </c>
      <c r="N25" s="88">
        <v>11</v>
      </c>
      <c r="O25" s="25">
        <f t="shared" si="6"/>
        <v>12.100000000000001</v>
      </c>
      <c r="P25" s="54"/>
      <c r="Q25" s="55">
        <f t="shared" si="7"/>
        <v>0</v>
      </c>
      <c r="R25" s="56" t="str">
        <f t="shared" si="8"/>
        <v xml:space="preserve"> </v>
      </c>
      <c r="T25" s="70"/>
      <c r="U25" s="70"/>
    </row>
    <row r="26" spans="1:21" ht="48.75" customHeight="1">
      <c r="A26" s="65"/>
      <c r="B26" s="71">
        <v>20</v>
      </c>
      <c r="C26" s="35" t="s">
        <v>51</v>
      </c>
      <c r="D26" s="84">
        <v>2</v>
      </c>
      <c r="E26" s="85" t="s">
        <v>27</v>
      </c>
      <c r="F26" s="36" t="s">
        <v>52</v>
      </c>
      <c r="G26" s="117"/>
      <c r="H26" s="129"/>
      <c r="I26" s="117"/>
      <c r="J26" s="117"/>
      <c r="K26" s="117"/>
      <c r="L26" s="23">
        <f t="shared" si="0"/>
        <v>10</v>
      </c>
      <c r="M26" s="23">
        <f t="shared" si="1"/>
        <v>11</v>
      </c>
      <c r="N26" s="88">
        <v>5</v>
      </c>
      <c r="O26" s="25">
        <f t="shared" si="6"/>
        <v>5.5</v>
      </c>
      <c r="P26" s="54"/>
      <c r="Q26" s="55">
        <f t="shared" si="7"/>
        <v>0</v>
      </c>
      <c r="R26" s="56" t="str">
        <f t="shared" si="8"/>
        <v xml:space="preserve"> </v>
      </c>
      <c r="T26" s="70"/>
      <c r="U26" s="70"/>
    </row>
    <row r="27" spans="1:21" ht="42.75" customHeight="1">
      <c r="A27" s="65"/>
      <c r="B27" s="71">
        <v>21</v>
      </c>
      <c r="C27" s="35" t="s">
        <v>53</v>
      </c>
      <c r="D27" s="84">
        <v>2</v>
      </c>
      <c r="E27" s="85" t="s">
        <v>27</v>
      </c>
      <c r="F27" s="36" t="s">
        <v>52</v>
      </c>
      <c r="G27" s="117"/>
      <c r="H27" s="129"/>
      <c r="I27" s="117"/>
      <c r="J27" s="117"/>
      <c r="K27" s="117"/>
      <c r="L27" s="23">
        <f t="shared" si="0"/>
        <v>10</v>
      </c>
      <c r="M27" s="23">
        <f t="shared" si="1"/>
        <v>11</v>
      </c>
      <c r="N27" s="88">
        <v>5</v>
      </c>
      <c r="O27" s="25">
        <f t="shared" si="6"/>
        <v>5.5</v>
      </c>
      <c r="P27" s="54"/>
      <c r="Q27" s="55">
        <f t="shared" si="7"/>
        <v>0</v>
      </c>
      <c r="R27" s="56" t="str">
        <f t="shared" si="8"/>
        <v xml:space="preserve"> </v>
      </c>
      <c r="T27" s="70"/>
      <c r="U27" s="70"/>
    </row>
    <row r="28" spans="1:21" ht="41.25" customHeight="1">
      <c r="A28" s="65"/>
      <c r="B28" s="71">
        <v>22</v>
      </c>
      <c r="C28" s="35" t="s">
        <v>54</v>
      </c>
      <c r="D28" s="84">
        <v>4</v>
      </c>
      <c r="E28" s="85" t="s">
        <v>27</v>
      </c>
      <c r="F28" s="36" t="s">
        <v>52</v>
      </c>
      <c r="G28" s="117"/>
      <c r="H28" s="129"/>
      <c r="I28" s="117"/>
      <c r="J28" s="117"/>
      <c r="K28" s="117"/>
      <c r="L28" s="23">
        <f t="shared" si="0"/>
        <v>40</v>
      </c>
      <c r="M28" s="23">
        <f t="shared" si="1"/>
        <v>44</v>
      </c>
      <c r="N28" s="88">
        <v>10</v>
      </c>
      <c r="O28" s="25">
        <f t="shared" si="6"/>
        <v>11</v>
      </c>
      <c r="P28" s="54"/>
      <c r="Q28" s="55">
        <f t="shared" si="7"/>
        <v>0</v>
      </c>
      <c r="R28" s="56" t="str">
        <f t="shared" si="8"/>
        <v xml:space="preserve"> </v>
      </c>
      <c r="T28" s="70"/>
      <c r="U28" s="70"/>
    </row>
    <row r="29" spans="1:21" ht="150" customHeight="1">
      <c r="A29" s="65"/>
      <c r="B29" s="71">
        <v>23</v>
      </c>
      <c r="C29" s="35" t="s">
        <v>55</v>
      </c>
      <c r="D29" s="84">
        <v>100</v>
      </c>
      <c r="E29" s="85" t="s">
        <v>16</v>
      </c>
      <c r="F29" s="36" t="s">
        <v>20</v>
      </c>
      <c r="G29" s="117"/>
      <c r="H29" s="129"/>
      <c r="I29" s="117"/>
      <c r="J29" s="117"/>
      <c r="K29" s="117"/>
      <c r="L29" s="23">
        <f t="shared" si="0"/>
        <v>7500</v>
      </c>
      <c r="M29" s="23">
        <f t="shared" si="1"/>
        <v>8250</v>
      </c>
      <c r="N29" s="88">
        <v>75</v>
      </c>
      <c r="O29" s="25">
        <f t="shared" si="6"/>
        <v>82.5</v>
      </c>
      <c r="P29" s="54"/>
      <c r="Q29" s="55">
        <f t="shared" si="7"/>
        <v>0</v>
      </c>
      <c r="R29" s="56" t="str">
        <f t="shared" si="8"/>
        <v xml:space="preserve"> </v>
      </c>
      <c r="T29" s="70"/>
      <c r="U29" s="70"/>
    </row>
    <row r="30" spans="1:21" ht="27" customHeight="1">
      <c r="A30" s="65"/>
      <c r="B30" s="71">
        <v>24</v>
      </c>
      <c r="C30" s="44" t="s">
        <v>58</v>
      </c>
      <c r="D30" s="84">
        <v>500</v>
      </c>
      <c r="E30" s="85" t="s">
        <v>27</v>
      </c>
      <c r="F30" s="36" t="s">
        <v>59</v>
      </c>
      <c r="G30" s="117"/>
      <c r="H30" s="129"/>
      <c r="I30" s="117"/>
      <c r="J30" s="117"/>
      <c r="K30" s="117"/>
      <c r="L30" s="23">
        <f t="shared" si="0"/>
        <v>1750</v>
      </c>
      <c r="M30" s="23">
        <f t="shared" si="1"/>
        <v>1925.0000000000002</v>
      </c>
      <c r="N30" s="88">
        <v>3.5</v>
      </c>
      <c r="O30" s="25">
        <f t="shared" si="6"/>
        <v>3.8500000000000005</v>
      </c>
      <c r="P30" s="54"/>
      <c r="Q30" s="55">
        <f t="shared" si="7"/>
        <v>0</v>
      </c>
      <c r="R30" s="56" t="str">
        <f t="shared" si="8"/>
        <v xml:space="preserve"> </v>
      </c>
      <c r="T30" s="70"/>
      <c r="U30" s="70"/>
    </row>
    <row r="31" spans="1:21" ht="49.5" customHeight="1">
      <c r="A31" s="65"/>
      <c r="B31" s="71">
        <v>25</v>
      </c>
      <c r="C31" s="35" t="s">
        <v>60</v>
      </c>
      <c r="D31" s="84">
        <v>5</v>
      </c>
      <c r="E31" s="85" t="s">
        <v>27</v>
      </c>
      <c r="F31" s="36" t="s">
        <v>61</v>
      </c>
      <c r="G31" s="117"/>
      <c r="H31" s="129"/>
      <c r="I31" s="117"/>
      <c r="J31" s="117"/>
      <c r="K31" s="117"/>
      <c r="L31" s="23">
        <f t="shared" si="0"/>
        <v>90</v>
      </c>
      <c r="M31" s="23">
        <f t="shared" si="1"/>
        <v>99</v>
      </c>
      <c r="N31" s="88">
        <v>18</v>
      </c>
      <c r="O31" s="25">
        <f t="shared" si="6"/>
        <v>19.8</v>
      </c>
      <c r="P31" s="54"/>
      <c r="Q31" s="55">
        <f t="shared" si="7"/>
        <v>0</v>
      </c>
      <c r="R31" s="56" t="str">
        <f t="shared" si="8"/>
        <v xml:space="preserve"> </v>
      </c>
      <c r="T31" s="70"/>
      <c r="U31" s="70"/>
    </row>
    <row r="32" spans="1:21" ht="58.5" customHeight="1">
      <c r="A32" s="65"/>
      <c r="B32" s="71">
        <v>26</v>
      </c>
      <c r="C32" s="35" t="s">
        <v>62</v>
      </c>
      <c r="D32" s="84">
        <v>5</v>
      </c>
      <c r="E32" s="85" t="s">
        <v>27</v>
      </c>
      <c r="F32" s="36" t="s">
        <v>63</v>
      </c>
      <c r="G32" s="117"/>
      <c r="H32" s="129"/>
      <c r="I32" s="117"/>
      <c r="J32" s="117"/>
      <c r="K32" s="117"/>
      <c r="L32" s="23">
        <f t="shared" si="0"/>
        <v>35</v>
      </c>
      <c r="M32" s="23">
        <f t="shared" si="1"/>
        <v>38.50000000000001</v>
      </c>
      <c r="N32" s="88">
        <v>7</v>
      </c>
      <c r="O32" s="25">
        <f t="shared" si="6"/>
        <v>7.700000000000001</v>
      </c>
      <c r="P32" s="54"/>
      <c r="Q32" s="55">
        <f t="shared" si="7"/>
        <v>0</v>
      </c>
      <c r="R32" s="56" t="str">
        <f t="shared" si="8"/>
        <v xml:space="preserve"> </v>
      </c>
      <c r="T32" s="70"/>
      <c r="U32" s="70"/>
    </row>
    <row r="33" spans="1:21" ht="33.75" customHeight="1">
      <c r="A33" s="65"/>
      <c r="B33" s="71">
        <v>27</v>
      </c>
      <c r="C33" s="35" t="s">
        <v>64</v>
      </c>
      <c r="D33" s="84">
        <v>25</v>
      </c>
      <c r="E33" s="85" t="s">
        <v>27</v>
      </c>
      <c r="F33" s="36" t="s">
        <v>65</v>
      </c>
      <c r="G33" s="117"/>
      <c r="H33" s="129"/>
      <c r="I33" s="117"/>
      <c r="J33" s="117"/>
      <c r="K33" s="117"/>
      <c r="L33" s="23">
        <f t="shared" si="0"/>
        <v>600</v>
      </c>
      <c r="M33" s="23">
        <f t="shared" si="1"/>
        <v>660</v>
      </c>
      <c r="N33" s="88">
        <v>24</v>
      </c>
      <c r="O33" s="25">
        <f t="shared" si="6"/>
        <v>26.400000000000002</v>
      </c>
      <c r="P33" s="54"/>
      <c r="Q33" s="55">
        <f t="shared" si="7"/>
        <v>0</v>
      </c>
      <c r="R33" s="56" t="str">
        <f t="shared" si="8"/>
        <v xml:space="preserve"> </v>
      </c>
      <c r="T33" s="70"/>
      <c r="U33" s="70"/>
    </row>
    <row r="34" spans="1:21" ht="88.5" customHeight="1">
      <c r="A34" s="65"/>
      <c r="B34" s="71">
        <v>28</v>
      </c>
      <c r="C34" s="35" t="s">
        <v>66</v>
      </c>
      <c r="D34" s="84">
        <v>30</v>
      </c>
      <c r="E34" s="85" t="s">
        <v>27</v>
      </c>
      <c r="F34" s="87" t="s">
        <v>67</v>
      </c>
      <c r="G34" s="117"/>
      <c r="H34" s="129"/>
      <c r="I34" s="117"/>
      <c r="J34" s="117"/>
      <c r="K34" s="117"/>
      <c r="L34" s="23">
        <f t="shared" si="0"/>
        <v>210</v>
      </c>
      <c r="M34" s="23">
        <f t="shared" si="1"/>
        <v>231.00000000000003</v>
      </c>
      <c r="N34" s="88">
        <v>7</v>
      </c>
      <c r="O34" s="25">
        <f t="shared" si="6"/>
        <v>7.700000000000001</v>
      </c>
      <c r="P34" s="54"/>
      <c r="Q34" s="55">
        <f t="shared" si="7"/>
        <v>0</v>
      </c>
      <c r="R34" s="56" t="str">
        <f t="shared" si="8"/>
        <v xml:space="preserve"> </v>
      </c>
      <c r="T34" s="70"/>
      <c r="U34" s="70"/>
    </row>
    <row r="35" spans="1:21" ht="49.5" customHeight="1">
      <c r="A35" s="65"/>
      <c r="B35" s="71">
        <v>29</v>
      </c>
      <c r="C35" s="35" t="s">
        <v>68</v>
      </c>
      <c r="D35" s="84">
        <v>20</v>
      </c>
      <c r="E35" s="85" t="s">
        <v>27</v>
      </c>
      <c r="F35" s="36" t="s">
        <v>69</v>
      </c>
      <c r="G35" s="117"/>
      <c r="H35" s="129"/>
      <c r="I35" s="117"/>
      <c r="J35" s="117"/>
      <c r="K35" s="117"/>
      <c r="L35" s="23">
        <f t="shared" si="0"/>
        <v>180</v>
      </c>
      <c r="M35" s="23">
        <f t="shared" si="1"/>
        <v>198</v>
      </c>
      <c r="N35" s="88">
        <v>9</v>
      </c>
      <c r="O35" s="25">
        <f t="shared" si="6"/>
        <v>9.9</v>
      </c>
      <c r="P35" s="54"/>
      <c r="Q35" s="55">
        <f t="shared" si="7"/>
        <v>0</v>
      </c>
      <c r="R35" s="56" t="str">
        <f t="shared" si="8"/>
        <v xml:space="preserve"> </v>
      </c>
      <c r="T35" s="70"/>
      <c r="U35" s="70"/>
    </row>
    <row r="36" spans="1:21" ht="55.5" customHeight="1">
      <c r="A36" s="65"/>
      <c r="B36" s="71">
        <v>30</v>
      </c>
      <c r="C36" s="35" t="s">
        <v>70</v>
      </c>
      <c r="D36" s="84">
        <v>6</v>
      </c>
      <c r="E36" s="85" t="s">
        <v>27</v>
      </c>
      <c r="F36" s="36" t="s">
        <v>69</v>
      </c>
      <c r="G36" s="117"/>
      <c r="H36" s="129"/>
      <c r="I36" s="117"/>
      <c r="J36" s="117"/>
      <c r="K36" s="117"/>
      <c r="L36" s="23">
        <f t="shared" si="0"/>
        <v>54</v>
      </c>
      <c r="M36" s="23">
        <f t="shared" si="1"/>
        <v>59.400000000000006</v>
      </c>
      <c r="N36" s="88">
        <v>9</v>
      </c>
      <c r="O36" s="25">
        <f t="shared" si="6"/>
        <v>9.9</v>
      </c>
      <c r="P36" s="54"/>
      <c r="Q36" s="55">
        <f t="shared" si="7"/>
        <v>0</v>
      </c>
      <c r="R36" s="56" t="str">
        <f t="shared" si="8"/>
        <v xml:space="preserve"> </v>
      </c>
      <c r="T36" s="70"/>
      <c r="U36" s="70"/>
    </row>
    <row r="37" spans="1:21" ht="68.25" customHeight="1">
      <c r="A37" s="65"/>
      <c r="B37" s="71">
        <v>31</v>
      </c>
      <c r="C37" s="35" t="s">
        <v>71</v>
      </c>
      <c r="D37" s="84">
        <v>8</v>
      </c>
      <c r="E37" s="85" t="s">
        <v>27</v>
      </c>
      <c r="F37" s="36" t="s">
        <v>72</v>
      </c>
      <c r="G37" s="117"/>
      <c r="H37" s="129"/>
      <c r="I37" s="117"/>
      <c r="J37" s="117"/>
      <c r="K37" s="117"/>
      <c r="L37" s="23">
        <f t="shared" si="0"/>
        <v>76</v>
      </c>
      <c r="M37" s="23">
        <f t="shared" si="1"/>
        <v>83.60000000000001</v>
      </c>
      <c r="N37" s="88">
        <v>9.5</v>
      </c>
      <c r="O37" s="25">
        <f t="shared" si="6"/>
        <v>10.450000000000001</v>
      </c>
      <c r="P37" s="54"/>
      <c r="Q37" s="55">
        <f t="shared" si="7"/>
        <v>0</v>
      </c>
      <c r="R37" s="56" t="str">
        <f t="shared" si="8"/>
        <v xml:space="preserve"> </v>
      </c>
      <c r="T37" s="70"/>
      <c r="U37" s="70"/>
    </row>
    <row r="38" spans="1:21" ht="55.5" customHeight="1">
      <c r="A38" s="65"/>
      <c r="B38" s="71">
        <v>32</v>
      </c>
      <c r="C38" s="35" t="s">
        <v>73</v>
      </c>
      <c r="D38" s="84">
        <v>8</v>
      </c>
      <c r="E38" s="89" t="s">
        <v>27</v>
      </c>
      <c r="F38" s="36" t="s">
        <v>74</v>
      </c>
      <c r="G38" s="117"/>
      <c r="H38" s="129"/>
      <c r="I38" s="117"/>
      <c r="J38" s="117"/>
      <c r="K38" s="117"/>
      <c r="L38" s="23">
        <f t="shared" si="0"/>
        <v>76</v>
      </c>
      <c r="M38" s="23">
        <f t="shared" si="1"/>
        <v>83.60000000000001</v>
      </c>
      <c r="N38" s="88">
        <v>9.5</v>
      </c>
      <c r="O38" s="25">
        <f t="shared" si="6"/>
        <v>10.450000000000001</v>
      </c>
      <c r="P38" s="54"/>
      <c r="Q38" s="55">
        <f t="shared" si="7"/>
        <v>0</v>
      </c>
      <c r="R38" s="56" t="str">
        <f t="shared" si="8"/>
        <v xml:space="preserve"> </v>
      </c>
      <c r="T38" s="70"/>
      <c r="U38" s="70"/>
    </row>
    <row r="39" spans="1:21" ht="54.75" customHeight="1">
      <c r="A39" s="65"/>
      <c r="B39" s="71">
        <v>33</v>
      </c>
      <c r="C39" s="35" t="s">
        <v>75</v>
      </c>
      <c r="D39" s="84">
        <v>8</v>
      </c>
      <c r="E39" s="89" t="s">
        <v>27</v>
      </c>
      <c r="F39" s="36" t="s">
        <v>74</v>
      </c>
      <c r="G39" s="117"/>
      <c r="H39" s="129"/>
      <c r="I39" s="117"/>
      <c r="J39" s="117"/>
      <c r="K39" s="117"/>
      <c r="L39" s="23">
        <f aca="true" t="shared" si="9" ref="L39:L70">D39*N39</f>
        <v>76</v>
      </c>
      <c r="M39" s="23">
        <f aca="true" t="shared" si="10" ref="M39:M70">D39*O39</f>
        <v>83.60000000000001</v>
      </c>
      <c r="N39" s="88">
        <v>9.5</v>
      </c>
      <c r="O39" s="25">
        <f t="shared" si="6"/>
        <v>10.450000000000001</v>
      </c>
      <c r="P39" s="54"/>
      <c r="Q39" s="55">
        <f t="shared" si="7"/>
        <v>0</v>
      </c>
      <c r="R39" s="56" t="str">
        <f t="shared" si="8"/>
        <v xml:space="preserve"> </v>
      </c>
      <c r="T39" s="70"/>
      <c r="U39" s="70"/>
    </row>
    <row r="40" spans="1:21" ht="54.75" customHeight="1">
      <c r="A40" s="65"/>
      <c r="B40" s="71">
        <v>34</v>
      </c>
      <c r="C40" s="35" t="s">
        <v>76</v>
      </c>
      <c r="D40" s="84">
        <v>8</v>
      </c>
      <c r="E40" s="85" t="s">
        <v>77</v>
      </c>
      <c r="F40" s="36" t="s">
        <v>72</v>
      </c>
      <c r="G40" s="117"/>
      <c r="H40" s="129"/>
      <c r="I40" s="117"/>
      <c r="J40" s="117"/>
      <c r="K40" s="117"/>
      <c r="L40" s="23">
        <f t="shared" si="9"/>
        <v>76</v>
      </c>
      <c r="M40" s="23">
        <f t="shared" si="10"/>
        <v>83.60000000000001</v>
      </c>
      <c r="N40" s="88">
        <v>9.5</v>
      </c>
      <c r="O40" s="25">
        <f t="shared" si="6"/>
        <v>10.450000000000001</v>
      </c>
      <c r="P40" s="54"/>
      <c r="Q40" s="55">
        <f t="shared" si="7"/>
        <v>0</v>
      </c>
      <c r="R40" s="56" t="str">
        <f t="shared" si="8"/>
        <v xml:space="preserve"> </v>
      </c>
      <c r="T40" s="70"/>
      <c r="U40" s="70"/>
    </row>
    <row r="41" spans="1:21" ht="72.75" customHeight="1">
      <c r="A41" s="65"/>
      <c r="B41" s="71">
        <v>35</v>
      </c>
      <c r="C41" s="35" t="s">
        <v>78</v>
      </c>
      <c r="D41" s="84">
        <v>1</v>
      </c>
      <c r="E41" s="85" t="s">
        <v>79</v>
      </c>
      <c r="F41" s="36" t="s">
        <v>80</v>
      </c>
      <c r="G41" s="117"/>
      <c r="H41" s="129"/>
      <c r="I41" s="117"/>
      <c r="J41" s="117"/>
      <c r="K41" s="117"/>
      <c r="L41" s="23">
        <f t="shared" si="9"/>
        <v>38</v>
      </c>
      <c r="M41" s="23">
        <f t="shared" si="10"/>
        <v>41.800000000000004</v>
      </c>
      <c r="N41" s="88">
        <v>38</v>
      </c>
      <c r="O41" s="25">
        <f t="shared" si="6"/>
        <v>41.800000000000004</v>
      </c>
      <c r="P41" s="54"/>
      <c r="Q41" s="55">
        <f t="shared" si="7"/>
        <v>0</v>
      </c>
      <c r="R41" s="56" t="str">
        <f t="shared" si="8"/>
        <v xml:space="preserve"> </v>
      </c>
      <c r="T41" s="70"/>
      <c r="U41" s="70"/>
    </row>
    <row r="42" spans="1:21" ht="59.25" customHeight="1">
      <c r="A42" s="65"/>
      <c r="B42" s="71">
        <v>36</v>
      </c>
      <c r="C42" s="35" t="s">
        <v>81</v>
      </c>
      <c r="D42" s="84">
        <v>4</v>
      </c>
      <c r="E42" s="85" t="s">
        <v>27</v>
      </c>
      <c r="F42" s="36" t="s">
        <v>82</v>
      </c>
      <c r="G42" s="117"/>
      <c r="H42" s="129"/>
      <c r="I42" s="117"/>
      <c r="J42" s="117"/>
      <c r="K42" s="117"/>
      <c r="L42" s="23">
        <f t="shared" si="9"/>
        <v>36</v>
      </c>
      <c r="M42" s="23">
        <f t="shared" si="10"/>
        <v>39.6</v>
      </c>
      <c r="N42" s="88">
        <v>9</v>
      </c>
      <c r="O42" s="25">
        <f t="shared" si="6"/>
        <v>9.9</v>
      </c>
      <c r="P42" s="54"/>
      <c r="Q42" s="55">
        <f t="shared" si="7"/>
        <v>0</v>
      </c>
      <c r="R42" s="56" t="str">
        <f t="shared" si="8"/>
        <v xml:space="preserve"> </v>
      </c>
      <c r="T42" s="70"/>
      <c r="U42" s="70"/>
    </row>
    <row r="43" spans="1:21" ht="56.25" customHeight="1">
      <c r="A43" s="65"/>
      <c r="B43" s="71">
        <v>37</v>
      </c>
      <c r="C43" s="35" t="s">
        <v>83</v>
      </c>
      <c r="D43" s="84">
        <v>4</v>
      </c>
      <c r="E43" s="85" t="s">
        <v>27</v>
      </c>
      <c r="F43" s="36" t="s">
        <v>82</v>
      </c>
      <c r="G43" s="117"/>
      <c r="H43" s="129"/>
      <c r="I43" s="117"/>
      <c r="J43" s="117"/>
      <c r="K43" s="117"/>
      <c r="L43" s="23">
        <f t="shared" si="9"/>
        <v>36</v>
      </c>
      <c r="M43" s="23">
        <f t="shared" si="10"/>
        <v>39.6</v>
      </c>
      <c r="N43" s="88">
        <v>9</v>
      </c>
      <c r="O43" s="25">
        <f t="shared" si="6"/>
        <v>9.9</v>
      </c>
      <c r="P43" s="54"/>
      <c r="Q43" s="55">
        <f t="shared" si="7"/>
        <v>0</v>
      </c>
      <c r="R43" s="56" t="str">
        <f t="shared" si="8"/>
        <v xml:space="preserve"> </v>
      </c>
      <c r="T43" s="70"/>
      <c r="U43" s="70"/>
    </row>
    <row r="44" spans="1:21" ht="69.75" customHeight="1">
      <c r="A44" s="65"/>
      <c r="B44" s="71">
        <v>38</v>
      </c>
      <c r="C44" s="35" t="s">
        <v>84</v>
      </c>
      <c r="D44" s="84">
        <v>1</v>
      </c>
      <c r="E44" s="85" t="s">
        <v>79</v>
      </c>
      <c r="F44" s="36" t="s">
        <v>233</v>
      </c>
      <c r="G44" s="117"/>
      <c r="H44" s="129"/>
      <c r="I44" s="117"/>
      <c r="J44" s="117"/>
      <c r="K44" s="117"/>
      <c r="L44" s="23">
        <f t="shared" si="9"/>
        <v>35</v>
      </c>
      <c r="M44" s="23">
        <f t="shared" si="10"/>
        <v>38.5</v>
      </c>
      <c r="N44" s="88">
        <v>35</v>
      </c>
      <c r="O44" s="25">
        <f t="shared" si="6"/>
        <v>38.5</v>
      </c>
      <c r="P44" s="54"/>
      <c r="Q44" s="55">
        <f t="shared" si="7"/>
        <v>0</v>
      </c>
      <c r="R44" s="56" t="str">
        <f t="shared" si="8"/>
        <v xml:space="preserve"> </v>
      </c>
      <c r="T44" s="70"/>
      <c r="U44" s="70"/>
    </row>
    <row r="45" spans="1:21" ht="43.2">
      <c r="A45" s="65"/>
      <c r="B45" s="71">
        <v>39</v>
      </c>
      <c r="C45" s="35" t="s">
        <v>86</v>
      </c>
      <c r="D45" s="84">
        <v>4</v>
      </c>
      <c r="E45" s="85" t="s">
        <v>27</v>
      </c>
      <c r="F45" s="36" t="s">
        <v>87</v>
      </c>
      <c r="G45" s="117"/>
      <c r="H45" s="129"/>
      <c r="I45" s="117"/>
      <c r="J45" s="117"/>
      <c r="K45" s="117"/>
      <c r="L45" s="23">
        <f t="shared" si="9"/>
        <v>32</v>
      </c>
      <c r="M45" s="23">
        <f t="shared" si="10"/>
        <v>35.2</v>
      </c>
      <c r="N45" s="88">
        <v>8</v>
      </c>
      <c r="O45" s="25">
        <f t="shared" si="6"/>
        <v>8.8</v>
      </c>
      <c r="P45" s="54"/>
      <c r="Q45" s="55">
        <f t="shared" si="7"/>
        <v>0</v>
      </c>
      <c r="R45" s="56" t="str">
        <f t="shared" si="8"/>
        <v xml:space="preserve"> </v>
      </c>
      <c r="T45" s="70"/>
      <c r="U45" s="70"/>
    </row>
    <row r="46" spans="1:21" ht="45.75" customHeight="1">
      <c r="A46" s="65"/>
      <c r="B46" s="71">
        <v>40</v>
      </c>
      <c r="C46" s="35" t="s">
        <v>88</v>
      </c>
      <c r="D46" s="84">
        <v>10</v>
      </c>
      <c r="E46" s="85" t="s">
        <v>77</v>
      </c>
      <c r="F46" s="36" t="s">
        <v>89</v>
      </c>
      <c r="G46" s="117"/>
      <c r="H46" s="129"/>
      <c r="I46" s="117"/>
      <c r="J46" s="117"/>
      <c r="K46" s="117"/>
      <c r="L46" s="23">
        <f t="shared" si="9"/>
        <v>90</v>
      </c>
      <c r="M46" s="23">
        <f t="shared" si="10"/>
        <v>99</v>
      </c>
      <c r="N46" s="88">
        <v>9</v>
      </c>
      <c r="O46" s="25">
        <f t="shared" si="6"/>
        <v>9.9</v>
      </c>
      <c r="P46" s="54"/>
      <c r="Q46" s="55">
        <f t="shared" si="7"/>
        <v>0</v>
      </c>
      <c r="R46" s="56" t="str">
        <f t="shared" si="8"/>
        <v xml:space="preserve"> </v>
      </c>
      <c r="T46" s="70"/>
      <c r="U46" s="70"/>
    </row>
    <row r="47" spans="1:21" ht="43.5" customHeight="1">
      <c r="A47" s="65"/>
      <c r="B47" s="71">
        <v>41</v>
      </c>
      <c r="C47" s="35" t="s">
        <v>90</v>
      </c>
      <c r="D47" s="84">
        <v>30</v>
      </c>
      <c r="E47" s="85" t="s">
        <v>77</v>
      </c>
      <c r="F47" s="36" t="s">
        <v>89</v>
      </c>
      <c r="G47" s="117"/>
      <c r="H47" s="129"/>
      <c r="I47" s="117"/>
      <c r="J47" s="117"/>
      <c r="K47" s="117"/>
      <c r="L47" s="23">
        <f t="shared" si="9"/>
        <v>270</v>
      </c>
      <c r="M47" s="23">
        <f t="shared" si="10"/>
        <v>297</v>
      </c>
      <c r="N47" s="88">
        <v>9</v>
      </c>
      <c r="O47" s="25">
        <f t="shared" si="6"/>
        <v>9.9</v>
      </c>
      <c r="P47" s="54"/>
      <c r="Q47" s="55">
        <f t="shared" si="7"/>
        <v>0</v>
      </c>
      <c r="R47" s="56" t="str">
        <f t="shared" si="8"/>
        <v xml:space="preserve"> </v>
      </c>
      <c r="T47" s="70"/>
      <c r="U47" s="70"/>
    </row>
    <row r="48" spans="1:21" ht="39.75" customHeight="1">
      <c r="A48" s="65"/>
      <c r="B48" s="71">
        <v>42</v>
      </c>
      <c r="C48" s="35" t="s">
        <v>91</v>
      </c>
      <c r="D48" s="84">
        <v>6</v>
      </c>
      <c r="E48" s="85" t="s">
        <v>79</v>
      </c>
      <c r="F48" s="36" t="s">
        <v>234</v>
      </c>
      <c r="G48" s="117"/>
      <c r="H48" s="129"/>
      <c r="I48" s="117"/>
      <c r="J48" s="117"/>
      <c r="K48" s="117"/>
      <c r="L48" s="23">
        <f t="shared" si="9"/>
        <v>228</v>
      </c>
      <c r="M48" s="23">
        <f t="shared" si="10"/>
        <v>250.8</v>
      </c>
      <c r="N48" s="88">
        <v>38</v>
      </c>
      <c r="O48" s="25">
        <f t="shared" si="6"/>
        <v>41.800000000000004</v>
      </c>
      <c r="P48" s="54"/>
      <c r="Q48" s="55">
        <f t="shared" si="7"/>
        <v>0</v>
      </c>
      <c r="R48" s="56" t="str">
        <f t="shared" si="8"/>
        <v xml:space="preserve"> </v>
      </c>
      <c r="T48" s="70"/>
      <c r="U48" s="70"/>
    </row>
    <row r="49" spans="1:21" ht="45" customHeight="1">
      <c r="A49" s="65"/>
      <c r="B49" s="71">
        <v>43</v>
      </c>
      <c r="C49" s="35" t="s">
        <v>92</v>
      </c>
      <c r="D49" s="84">
        <v>1</v>
      </c>
      <c r="E49" s="85" t="s">
        <v>16</v>
      </c>
      <c r="F49" s="36" t="s">
        <v>93</v>
      </c>
      <c r="G49" s="117"/>
      <c r="H49" s="129"/>
      <c r="I49" s="117"/>
      <c r="J49" s="117"/>
      <c r="K49" s="117"/>
      <c r="L49" s="23">
        <f t="shared" si="9"/>
        <v>1100</v>
      </c>
      <c r="M49" s="23">
        <f t="shared" si="10"/>
        <v>1210</v>
      </c>
      <c r="N49" s="88">
        <v>1100</v>
      </c>
      <c r="O49" s="25">
        <f t="shared" si="6"/>
        <v>1210</v>
      </c>
      <c r="P49" s="54"/>
      <c r="Q49" s="55">
        <f t="shared" si="7"/>
        <v>0</v>
      </c>
      <c r="R49" s="56" t="str">
        <f t="shared" si="8"/>
        <v xml:space="preserve"> </v>
      </c>
      <c r="T49" s="70"/>
      <c r="U49" s="70"/>
    </row>
    <row r="50" spans="1:21" ht="44.25" customHeight="1">
      <c r="A50" s="65"/>
      <c r="B50" s="71">
        <v>44</v>
      </c>
      <c r="C50" s="35" t="s">
        <v>94</v>
      </c>
      <c r="D50" s="84">
        <v>1</v>
      </c>
      <c r="E50" s="85" t="s">
        <v>27</v>
      </c>
      <c r="F50" s="36" t="s">
        <v>95</v>
      </c>
      <c r="G50" s="117"/>
      <c r="H50" s="129"/>
      <c r="I50" s="117"/>
      <c r="J50" s="117"/>
      <c r="K50" s="117"/>
      <c r="L50" s="23">
        <f t="shared" si="9"/>
        <v>390</v>
      </c>
      <c r="M50" s="23">
        <f t="shared" si="10"/>
        <v>429.00000000000006</v>
      </c>
      <c r="N50" s="88">
        <v>390</v>
      </c>
      <c r="O50" s="25">
        <f t="shared" si="6"/>
        <v>429.00000000000006</v>
      </c>
      <c r="P50" s="54"/>
      <c r="Q50" s="55">
        <f t="shared" si="7"/>
        <v>0</v>
      </c>
      <c r="R50" s="56" t="str">
        <f t="shared" si="8"/>
        <v xml:space="preserve"> </v>
      </c>
      <c r="T50" s="70"/>
      <c r="U50" s="70"/>
    </row>
    <row r="51" spans="1:21" ht="30.75" customHeight="1">
      <c r="A51" s="65"/>
      <c r="B51" s="71">
        <v>45</v>
      </c>
      <c r="C51" s="45" t="s">
        <v>96</v>
      </c>
      <c r="D51" s="84">
        <v>20</v>
      </c>
      <c r="E51" s="85" t="s">
        <v>27</v>
      </c>
      <c r="F51" s="46" t="s">
        <v>97</v>
      </c>
      <c r="G51" s="117"/>
      <c r="H51" s="129"/>
      <c r="I51" s="117"/>
      <c r="J51" s="117"/>
      <c r="K51" s="117"/>
      <c r="L51" s="23">
        <f t="shared" si="9"/>
        <v>30</v>
      </c>
      <c r="M51" s="23">
        <f t="shared" si="10"/>
        <v>33</v>
      </c>
      <c r="N51" s="88">
        <v>1.5</v>
      </c>
      <c r="O51" s="25">
        <f t="shared" si="6"/>
        <v>1.6500000000000001</v>
      </c>
      <c r="P51" s="54"/>
      <c r="Q51" s="55">
        <f t="shared" si="7"/>
        <v>0</v>
      </c>
      <c r="R51" s="56" t="str">
        <f t="shared" si="8"/>
        <v xml:space="preserve"> </v>
      </c>
      <c r="T51" s="70"/>
      <c r="U51" s="70"/>
    </row>
    <row r="52" spans="1:21" ht="68.25" customHeight="1">
      <c r="A52" s="65"/>
      <c r="B52" s="71">
        <v>46</v>
      </c>
      <c r="C52" s="35" t="s">
        <v>98</v>
      </c>
      <c r="D52" s="84">
        <v>1</v>
      </c>
      <c r="E52" s="85" t="s">
        <v>27</v>
      </c>
      <c r="F52" s="36" t="s">
        <v>99</v>
      </c>
      <c r="G52" s="117"/>
      <c r="H52" s="129"/>
      <c r="I52" s="117"/>
      <c r="J52" s="117"/>
      <c r="K52" s="117"/>
      <c r="L52" s="23">
        <f t="shared" si="9"/>
        <v>80</v>
      </c>
      <c r="M52" s="23">
        <f t="shared" si="10"/>
        <v>88</v>
      </c>
      <c r="N52" s="88">
        <v>80</v>
      </c>
      <c r="O52" s="25">
        <f t="shared" si="6"/>
        <v>88</v>
      </c>
      <c r="P52" s="54"/>
      <c r="Q52" s="55">
        <f t="shared" si="7"/>
        <v>0</v>
      </c>
      <c r="R52" s="56" t="str">
        <f t="shared" si="8"/>
        <v xml:space="preserve"> </v>
      </c>
      <c r="T52" s="70"/>
      <c r="U52" s="70"/>
    </row>
    <row r="53" spans="1:21" ht="29.25" customHeight="1">
      <c r="A53" s="65"/>
      <c r="B53" s="71">
        <v>47</v>
      </c>
      <c r="C53" s="35" t="s">
        <v>100</v>
      </c>
      <c r="D53" s="84">
        <v>6</v>
      </c>
      <c r="E53" s="85" t="s">
        <v>16</v>
      </c>
      <c r="F53" s="36" t="s">
        <v>101</v>
      </c>
      <c r="G53" s="117"/>
      <c r="H53" s="129"/>
      <c r="I53" s="117"/>
      <c r="J53" s="117"/>
      <c r="K53" s="117"/>
      <c r="L53" s="23">
        <f t="shared" si="9"/>
        <v>36</v>
      </c>
      <c r="M53" s="23">
        <f t="shared" si="10"/>
        <v>39.6</v>
      </c>
      <c r="N53" s="88">
        <v>6</v>
      </c>
      <c r="O53" s="25">
        <f t="shared" si="6"/>
        <v>6.6000000000000005</v>
      </c>
      <c r="P53" s="54"/>
      <c r="Q53" s="55">
        <f t="shared" si="7"/>
        <v>0</v>
      </c>
      <c r="R53" s="56" t="str">
        <f t="shared" si="8"/>
        <v xml:space="preserve"> </v>
      </c>
      <c r="T53" s="70"/>
      <c r="U53" s="70"/>
    </row>
    <row r="54" spans="1:21" ht="30.75" customHeight="1">
      <c r="A54" s="65"/>
      <c r="B54" s="71">
        <v>48</v>
      </c>
      <c r="C54" s="35" t="s">
        <v>102</v>
      </c>
      <c r="D54" s="84">
        <v>6</v>
      </c>
      <c r="E54" s="85" t="s">
        <v>16</v>
      </c>
      <c r="F54" s="36" t="s">
        <v>103</v>
      </c>
      <c r="G54" s="117"/>
      <c r="H54" s="129"/>
      <c r="I54" s="117"/>
      <c r="J54" s="117"/>
      <c r="K54" s="117"/>
      <c r="L54" s="23">
        <f t="shared" si="9"/>
        <v>24</v>
      </c>
      <c r="M54" s="23">
        <f t="shared" si="10"/>
        <v>26.400000000000002</v>
      </c>
      <c r="N54" s="88">
        <v>4</v>
      </c>
      <c r="O54" s="25">
        <f t="shared" si="6"/>
        <v>4.4</v>
      </c>
      <c r="P54" s="54"/>
      <c r="Q54" s="55">
        <f t="shared" si="7"/>
        <v>0</v>
      </c>
      <c r="R54" s="56" t="str">
        <f t="shared" si="8"/>
        <v xml:space="preserve"> </v>
      </c>
      <c r="T54" s="70"/>
      <c r="U54" s="70"/>
    </row>
    <row r="55" spans="1:21" ht="55.5" customHeight="1">
      <c r="A55" s="65"/>
      <c r="B55" s="71">
        <v>49</v>
      </c>
      <c r="C55" s="35" t="s">
        <v>104</v>
      </c>
      <c r="D55" s="84">
        <v>2</v>
      </c>
      <c r="E55" s="85" t="s">
        <v>27</v>
      </c>
      <c r="F55" s="36" t="s">
        <v>105</v>
      </c>
      <c r="G55" s="117"/>
      <c r="H55" s="129"/>
      <c r="I55" s="117"/>
      <c r="J55" s="117"/>
      <c r="K55" s="117"/>
      <c r="L55" s="23">
        <f t="shared" si="9"/>
        <v>40</v>
      </c>
      <c r="M55" s="23">
        <f t="shared" si="10"/>
        <v>44</v>
      </c>
      <c r="N55" s="88">
        <v>20</v>
      </c>
      <c r="O55" s="25">
        <f t="shared" si="6"/>
        <v>22</v>
      </c>
      <c r="P55" s="54"/>
      <c r="Q55" s="55">
        <f t="shared" si="7"/>
        <v>0</v>
      </c>
      <c r="R55" s="56" t="str">
        <f t="shared" si="8"/>
        <v xml:space="preserve"> </v>
      </c>
      <c r="T55" s="70"/>
      <c r="U55" s="70"/>
    </row>
    <row r="56" spans="1:21" ht="52.5" customHeight="1">
      <c r="A56" s="65"/>
      <c r="B56" s="71">
        <v>50</v>
      </c>
      <c r="C56" s="35" t="s">
        <v>106</v>
      </c>
      <c r="D56" s="84">
        <v>20</v>
      </c>
      <c r="E56" s="85" t="s">
        <v>16</v>
      </c>
      <c r="F56" s="36" t="s">
        <v>107</v>
      </c>
      <c r="G56" s="117"/>
      <c r="H56" s="129"/>
      <c r="I56" s="117"/>
      <c r="J56" s="117"/>
      <c r="K56" s="117"/>
      <c r="L56" s="23">
        <f t="shared" si="9"/>
        <v>120</v>
      </c>
      <c r="M56" s="23">
        <f t="shared" si="10"/>
        <v>132</v>
      </c>
      <c r="N56" s="88">
        <v>6</v>
      </c>
      <c r="O56" s="25">
        <f t="shared" si="6"/>
        <v>6.6000000000000005</v>
      </c>
      <c r="P56" s="54"/>
      <c r="Q56" s="55">
        <f t="shared" si="7"/>
        <v>0</v>
      </c>
      <c r="R56" s="56" t="str">
        <f t="shared" si="8"/>
        <v xml:space="preserve"> </v>
      </c>
      <c r="T56" s="70"/>
      <c r="U56" s="70"/>
    </row>
    <row r="57" spans="1:21" ht="40.5" customHeight="1">
      <c r="A57" s="65"/>
      <c r="B57" s="71">
        <v>51</v>
      </c>
      <c r="C57" s="35" t="s">
        <v>108</v>
      </c>
      <c r="D57" s="84">
        <v>20</v>
      </c>
      <c r="E57" s="85" t="s">
        <v>16</v>
      </c>
      <c r="F57" s="36" t="s">
        <v>109</v>
      </c>
      <c r="G57" s="117"/>
      <c r="H57" s="129"/>
      <c r="I57" s="117"/>
      <c r="J57" s="117"/>
      <c r="K57" s="117"/>
      <c r="L57" s="23">
        <f t="shared" si="9"/>
        <v>120</v>
      </c>
      <c r="M57" s="23">
        <f t="shared" si="10"/>
        <v>132</v>
      </c>
      <c r="N57" s="88">
        <v>6</v>
      </c>
      <c r="O57" s="25">
        <f t="shared" si="6"/>
        <v>6.6000000000000005</v>
      </c>
      <c r="P57" s="54"/>
      <c r="Q57" s="55">
        <f t="shared" si="7"/>
        <v>0</v>
      </c>
      <c r="R57" s="56" t="str">
        <f t="shared" si="8"/>
        <v xml:space="preserve"> </v>
      </c>
      <c r="T57" s="70"/>
      <c r="U57" s="70"/>
    </row>
    <row r="58" spans="1:21" ht="78.75" customHeight="1">
      <c r="A58" s="65"/>
      <c r="B58" s="71">
        <v>52</v>
      </c>
      <c r="C58" s="35" t="s">
        <v>110</v>
      </c>
      <c r="D58" s="84">
        <v>15</v>
      </c>
      <c r="E58" s="85" t="s">
        <v>27</v>
      </c>
      <c r="F58" s="36" t="s">
        <v>111</v>
      </c>
      <c r="G58" s="117"/>
      <c r="H58" s="129"/>
      <c r="I58" s="117"/>
      <c r="J58" s="117"/>
      <c r="K58" s="117"/>
      <c r="L58" s="23">
        <f t="shared" si="9"/>
        <v>720</v>
      </c>
      <c r="M58" s="23">
        <f t="shared" si="10"/>
        <v>792.0000000000001</v>
      </c>
      <c r="N58" s="88">
        <v>48</v>
      </c>
      <c r="O58" s="25">
        <f t="shared" si="6"/>
        <v>52.800000000000004</v>
      </c>
      <c r="P58" s="54"/>
      <c r="Q58" s="55">
        <f t="shared" si="7"/>
        <v>0</v>
      </c>
      <c r="R58" s="56" t="str">
        <f t="shared" si="8"/>
        <v xml:space="preserve"> </v>
      </c>
      <c r="T58" s="70"/>
      <c r="U58" s="70"/>
    </row>
    <row r="59" spans="1:21" ht="33.75" customHeight="1">
      <c r="A59" s="65"/>
      <c r="B59" s="71">
        <v>53</v>
      </c>
      <c r="C59" s="35" t="s">
        <v>112</v>
      </c>
      <c r="D59" s="84">
        <v>1</v>
      </c>
      <c r="E59" s="85" t="s">
        <v>27</v>
      </c>
      <c r="F59" s="36" t="s">
        <v>113</v>
      </c>
      <c r="G59" s="117"/>
      <c r="H59" s="129"/>
      <c r="I59" s="117"/>
      <c r="J59" s="117"/>
      <c r="K59" s="117"/>
      <c r="L59" s="23">
        <f t="shared" si="9"/>
        <v>20</v>
      </c>
      <c r="M59" s="23">
        <f t="shared" si="10"/>
        <v>22</v>
      </c>
      <c r="N59" s="88">
        <v>20</v>
      </c>
      <c r="O59" s="25">
        <f t="shared" si="6"/>
        <v>22</v>
      </c>
      <c r="P59" s="54"/>
      <c r="Q59" s="55">
        <f t="shared" si="7"/>
        <v>0</v>
      </c>
      <c r="R59" s="56" t="str">
        <f t="shared" si="8"/>
        <v xml:space="preserve"> </v>
      </c>
      <c r="T59" s="70"/>
      <c r="U59" s="70"/>
    </row>
    <row r="60" spans="1:21" ht="47.25" customHeight="1">
      <c r="A60" s="65"/>
      <c r="B60" s="71">
        <v>54</v>
      </c>
      <c r="C60" s="35" t="s">
        <v>114</v>
      </c>
      <c r="D60" s="84">
        <v>3</v>
      </c>
      <c r="E60" s="85" t="s">
        <v>27</v>
      </c>
      <c r="F60" s="36" t="s">
        <v>115</v>
      </c>
      <c r="G60" s="117"/>
      <c r="H60" s="129"/>
      <c r="I60" s="117"/>
      <c r="J60" s="117"/>
      <c r="K60" s="117"/>
      <c r="L60" s="23">
        <f t="shared" si="9"/>
        <v>330</v>
      </c>
      <c r="M60" s="23">
        <f t="shared" si="10"/>
        <v>363.00000000000006</v>
      </c>
      <c r="N60" s="88">
        <v>110</v>
      </c>
      <c r="O60" s="25">
        <f t="shared" si="6"/>
        <v>121.00000000000001</v>
      </c>
      <c r="P60" s="54"/>
      <c r="Q60" s="55">
        <f t="shared" si="7"/>
        <v>0</v>
      </c>
      <c r="R60" s="56" t="str">
        <f t="shared" si="8"/>
        <v xml:space="preserve"> </v>
      </c>
      <c r="T60" s="70"/>
      <c r="U60" s="70"/>
    </row>
    <row r="61" spans="1:21" ht="38.25" customHeight="1">
      <c r="A61" s="65"/>
      <c r="B61" s="71">
        <v>55</v>
      </c>
      <c r="C61" s="35" t="s">
        <v>116</v>
      </c>
      <c r="D61" s="84">
        <v>6</v>
      </c>
      <c r="E61" s="85" t="s">
        <v>27</v>
      </c>
      <c r="F61" s="36" t="s">
        <v>117</v>
      </c>
      <c r="G61" s="117"/>
      <c r="H61" s="129"/>
      <c r="I61" s="117"/>
      <c r="J61" s="117"/>
      <c r="K61" s="117"/>
      <c r="L61" s="23">
        <f t="shared" si="9"/>
        <v>90</v>
      </c>
      <c r="M61" s="23">
        <f t="shared" si="10"/>
        <v>99</v>
      </c>
      <c r="N61" s="88">
        <v>15</v>
      </c>
      <c r="O61" s="25">
        <f t="shared" si="6"/>
        <v>16.5</v>
      </c>
      <c r="P61" s="54"/>
      <c r="Q61" s="55">
        <f t="shared" si="7"/>
        <v>0</v>
      </c>
      <c r="R61" s="56" t="str">
        <f t="shared" si="8"/>
        <v xml:space="preserve"> </v>
      </c>
      <c r="T61" s="70"/>
      <c r="U61" s="70"/>
    </row>
    <row r="62" spans="1:21" ht="57" customHeight="1">
      <c r="A62" s="65"/>
      <c r="B62" s="71">
        <v>56</v>
      </c>
      <c r="C62" s="35" t="s">
        <v>118</v>
      </c>
      <c r="D62" s="84">
        <v>3</v>
      </c>
      <c r="E62" s="85" t="s">
        <v>27</v>
      </c>
      <c r="F62" s="90" t="s">
        <v>235</v>
      </c>
      <c r="G62" s="117"/>
      <c r="H62" s="129"/>
      <c r="I62" s="117"/>
      <c r="J62" s="117"/>
      <c r="K62" s="117"/>
      <c r="L62" s="23">
        <f t="shared" si="9"/>
        <v>135</v>
      </c>
      <c r="M62" s="23">
        <f t="shared" si="10"/>
        <v>148.50000000000003</v>
      </c>
      <c r="N62" s="88">
        <v>45</v>
      </c>
      <c r="O62" s="25">
        <f t="shared" si="6"/>
        <v>49.50000000000001</v>
      </c>
      <c r="P62" s="54"/>
      <c r="Q62" s="55">
        <f t="shared" si="7"/>
        <v>0</v>
      </c>
      <c r="R62" s="56" t="str">
        <f t="shared" si="8"/>
        <v xml:space="preserve"> </v>
      </c>
      <c r="T62" s="70"/>
      <c r="U62" s="70"/>
    </row>
    <row r="63" spans="1:21" ht="88.5" customHeight="1" thickBot="1">
      <c r="A63" s="65"/>
      <c r="B63" s="74">
        <v>57</v>
      </c>
      <c r="C63" s="47" t="s">
        <v>119</v>
      </c>
      <c r="D63" s="75">
        <v>10</v>
      </c>
      <c r="E63" s="76" t="s">
        <v>27</v>
      </c>
      <c r="F63" s="91" t="s">
        <v>120</v>
      </c>
      <c r="G63" s="118"/>
      <c r="H63" s="130"/>
      <c r="I63" s="118"/>
      <c r="J63" s="118"/>
      <c r="K63" s="118"/>
      <c r="L63" s="24">
        <f t="shared" si="9"/>
        <v>700</v>
      </c>
      <c r="M63" s="24">
        <f t="shared" si="10"/>
        <v>770</v>
      </c>
      <c r="N63" s="24">
        <v>70</v>
      </c>
      <c r="O63" s="48">
        <f t="shared" si="6"/>
        <v>77</v>
      </c>
      <c r="P63" s="57"/>
      <c r="Q63" s="58">
        <f t="shared" si="7"/>
        <v>0</v>
      </c>
      <c r="R63" s="59" t="str">
        <f t="shared" si="8"/>
        <v xml:space="preserve"> </v>
      </c>
      <c r="T63" s="70"/>
      <c r="U63" s="70"/>
    </row>
    <row r="64" spans="1:21" ht="153" customHeight="1" thickTop="1">
      <c r="A64" s="77"/>
      <c r="B64" s="83">
        <v>58</v>
      </c>
      <c r="C64" s="49" t="s">
        <v>121</v>
      </c>
      <c r="D64" s="72">
        <v>35</v>
      </c>
      <c r="E64" s="73" t="s">
        <v>16</v>
      </c>
      <c r="F64" s="92" t="s">
        <v>236</v>
      </c>
      <c r="G64" s="116" t="s">
        <v>228</v>
      </c>
      <c r="H64" s="119" t="s">
        <v>147</v>
      </c>
      <c r="I64" s="116" t="s">
        <v>148</v>
      </c>
      <c r="J64" s="116" t="s">
        <v>150</v>
      </c>
      <c r="K64" s="116" t="s">
        <v>149</v>
      </c>
      <c r="L64" s="25">
        <f t="shared" si="9"/>
        <v>2975</v>
      </c>
      <c r="M64" s="25">
        <f t="shared" si="10"/>
        <v>3150</v>
      </c>
      <c r="N64" s="23">
        <v>85</v>
      </c>
      <c r="O64" s="22">
        <v>90</v>
      </c>
      <c r="P64" s="51"/>
      <c r="Q64" s="52">
        <f t="shared" si="7"/>
        <v>0</v>
      </c>
      <c r="R64" s="53" t="str">
        <f t="shared" si="8"/>
        <v xml:space="preserve"> </v>
      </c>
      <c r="T64" s="70"/>
      <c r="U64" s="70"/>
    </row>
    <row r="65" spans="1:21" ht="28.5" customHeight="1">
      <c r="A65" s="65"/>
      <c r="B65" s="71">
        <v>59</v>
      </c>
      <c r="C65" s="35" t="s">
        <v>64</v>
      </c>
      <c r="D65" s="72">
        <v>3</v>
      </c>
      <c r="E65" s="73" t="s">
        <v>27</v>
      </c>
      <c r="F65" s="93" t="s">
        <v>64</v>
      </c>
      <c r="G65" s="117"/>
      <c r="H65" s="120"/>
      <c r="I65" s="117"/>
      <c r="J65" s="117"/>
      <c r="K65" s="117"/>
      <c r="L65" s="23">
        <f t="shared" si="9"/>
        <v>72</v>
      </c>
      <c r="M65" s="23">
        <f t="shared" si="10"/>
        <v>75</v>
      </c>
      <c r="N65" s="23">
        <v>24</v>
      </c>
      <c r="O65" s="23">
        <v>25</v>
      </c>
      <c r="P65" s="54"/>
      <c r="Q65" s="55">
        <f t="shared" si="7"/>
        <v>0</v>
      </c>
      <c r="R65" s="56" t="str">
        <f t="shared" si="8"/>
        <v xml:space="preserve"> </v>
      </c>
      <c r="T65" s="70"/>
      <c r="U65" s="70"/>
    </row>
    <row r="66" spans="1:21" ht="85.5" customHeight="1">
      <c r="A66" s="65"/>
      <c r="B66" s="71">
        <v>60</v>
      </c>
      <c r="C66" s="35" t="s">
        <v>122</v>
      </c>
      <c r="D66" s="72">
        <v>1</v>
      </c>
      <c r="E66" s="73" t="s">
        <v>27</v>
      </c>
      <c r="F66" s="93" t="s">
        <v>123</v>
      </c>
      <c r="G66" s="117"/>
      <c r="H66" s="120"/>
      <c r="I66" s="117"/>
      <c r="J66" s="117"/>
      <c r="K66" s="117"/>
      <c r="L66" s="23">
        <f t="shared" si="9"/>
        <v>45</v>
      </c>
      <c r="M66" s="23">
        <f t="shared" si="10"/>
        <v>55</v>
      </c>
      <c r="N66" s="23">
        <v>45</v>
      </c>
      <c r="O66" s="23">
        <v>55</v>
      </c>
      <c r="P66" s="54"/>
      <c r="Q66" s="55">
        <f t="shared" si="7"/>
        <v>0</v>
      </c>
      <c r="R66" s="56" t="str">
        <f t="shared" si="8"/>
        <v xml:space="preserve"> </v>
      </c>
      <c r="T66" s="70"/>
      <c r="U66" s="70"/>
    </row>
    <row r="67" spans="1:21" ht="34.5" customHeight="1">
      <c r="A67" s="65"/>
      <c r="B67" s="71">
        <v>61</v>
      </c>
      <c r="C67" s="35" t="s">
        <v>124</v>
      </c>
      <c r="D67" s="72">
        <v>5</v>
      </c>
      <c r="E67" s="73" t="s">
        <v>27</v>
      </c>
      <c r="F67" s="93" t="s">
        <v>125</v>
      </c>
      <c r="G67" s="117"/>
      <c r="H67" s="120"/>
      <c r="I67" s="117"/>
      <c r="J67" s="117"/>
      <c r="K67" s="117"/>
      <c r="L67" s="23">
        <f t="shared" si="9"/>
        <v>55</v>
      </c>
      <c r="M67" s="23">
        <f t="shared" si="10"/>
        <v>75</v>
      </c>
      <c r="N67" s="23">
        <v>11</v>
      </c>
      <c r="O67" s="23">
        <v>15</v>
      </c>
      <c r="P67" s="54"/>
      <c r="Q67" s="55">
        <f t="shared" si="7"/>
        <v>0</v>
      </c>
      <c r="R67" s="56" t="str">
        <f t="shared" si="8"/>
        <v xml:space="preserve"> </v>
      </c>
      <c r="T67" s="70"/>
      <c r="U67" s="70"/>
    </row>
    <row r="68" spans="1:21" ht="33" customHeight="1">
      <c r="A68" s="65"/>
      <c r="B68" s="71">
        <v>62</v>
      </c>
      <c r="C68" s="35" t="s">
        <v>126</v>
      </c>
      <c r="D68" s="72">
        <v>2</v>
      </c>
      <c r="E68" s="73" t="s">
        <v>27</v>
      </c>
      <c r="F68" s="93" t="s">
        <v>127</v>
      </c>
      <c r="G68" s="117"/>
      <c r="H68" s="120"/>
      <c r="I68" s="117"/>
      <c r="J68" s="117"/>
      <c r="K68" s="117"/>
      <c r="L68" s="23">
        <f t="shared" si="9"/>
        <v>32</v>
      </c>
      <c r="M68" s="23">
        <f t="shared" si="10"/>
        <v>40</v>
      </c>
      <c r="N68" s="23">
        <v>16</v>
      </c>
      <c r="O68" s="23">
        <v>20</v>
      </c>
      <c r="P68" s="54"/>
      <c r="Q68" s="55">
        <f t="shared" si="7"/>
        <v>0</v>
      </c>
      <c r="R68" s="56" t="str">
        <f t="shared" si="8"/>
        <v xml:space="preserve"> </v>
      </c>
      <c r="T68" s="70"/>
      <c r="U68" s="70"/>
    </row>
    <row r="69" spans="1:21" ht="28.8">
      <c r="A69" s="65"/>
      <c r="B69" s="71">
        <v>63</v>
      </c>
      <c r="C69" s="35" t="s">
        <v>128</v>
      </c>
      <c r="D69" s="72">
        <v>1</v>
      </c>
      <c r="E69" s="73" t="s">
        <v>27</v>
      </c>
      <c r="F69" s="93" t="s">
        <v>129</v>
      </c>
      <c r="G69" s="117"/>
      <c r="H69" s="120"/>
      <c r="I69" s="117"/>
      <c r="J69" s="117"/>
      <c r="K69" s="117"/>
      <c r="L69" s="23">
        <f t="shared" si="9"/>
        <v>46</v>
      </c>
      <c r="M69" s="23">
        <f t="shared" si="10"/>
        <v>55</v>
      </c>
      <c r="N69" s="23">
        <v>46</v>
      </c>
      <c r="O69" s="23">
        <v>55</v>
      </c>
      <c r="P69" s="54"/>
      <c r="Q69" s="55">
        <f t="shared" si="7"/>
        <v>0</v>
      </c>
      <c r="R69" s="56" t="str">
        <f t="shared" si="8"/>
        <v xml:space="preserve"> </v>
      </c>
      <c r="T69" s="70"/>
      <c r="U69" s="70"/>
    </row>
    <row r="70" spans="1:21" ht="28.8">
      <c r="A70" s="65"/>
      <c r="B70" s="71">
        <v>64</v>
      </c>
      <c r="C70" s="35" t="s">
        <v>110</v>
      </c>
      <c r="D70" s="72">
        <v>2</v>
      </c>
      <c r="E70" s="73" t="s">
        <v>27</v>
      </c>
      <c r="F70" s="93" t="s">
        <v>130</v>
      </c>
      <c r="G70" s="117"/>
      <c r="H70" s="120"/>
      <c r="I70" s="117"/>
      <c r="J70" s="117"/>
      <c r="K70" s="117"/>
      <c r="L70" s="23">
        <f t="shared" si="9"/>
        <v>96</v>
      </c>
      <c r="M70" s="23">
        <f t="shared" si="10"/>
        <v>110</v>
      </c>
      <c r="N70" s="23">
        <v>48</v>
      </c>
      <c r="O70" s="23">
        <v>55</v>
      </c>
      <c r="P70" s="54"/>
      <c r="Q70" s="55">
        <f t="shared" si="7"/>
        <v>0</v>
      </c>
      <c r="R70" s="56" t="str">
        <f t="shared" si="8"/>
        <v xml:space="preserve"> </v>
      </c>
      <c r="T70" s="70"/>
      <c r="U70" s="70"/>
    </row>
    <row r="71" spans="1:21" ht="15">
      <c r="A71" s="65"/>
      <c r="B71" s="71">
        <v>65</v>
      </c>
      <c r="C71" s="35" t="s">
        <v>131</v>
      </c>
      <c r="D71" s="72">
        <v>6</v>
      </c>
      <c r="E71" s="73" t="s">
        <v>27</v>
      </c>
      <c r="F71" s="93" t="s">
        <v>132</v>
      </c>
      <c r="G71" s="117"/>
      <c r="H71" s="120"/>
      <c r="I71" s="117"/>
      <c r="J71" s="117"/>
      <c r="K71" s="117"/>
      <c r="L71" s="23">
        <f aca="true" t="shared" si="11" ref="L71:L102">D71*N71</f>
        <v>138</v>
      </c>
      <c r="M71" s="23">
        <f aca="true" t="shared" si="12" ref="M71:M102">D71*O71</f>
        <v>150</v>
      </c>
      <c r="N71" s="23">
        <v>23</v>
      </c>
      <c r="O71" s="23">
        <v>25</v>
      </c>
      <c r="P71" s="54"/>
      <c r="Q71" s="55">
        <f t="shared" si="7"/>
        <v>0</v>
      </c>
      <c r="R71" s="56" t="str">
        <f t="shared" si="8"/>
        <v xml:space="preserve"> </v>
      </c>
      <c r="T71" s="70"/>
      <c r="U71" s="70"/>
    </row>
    <row r="72" spans="1:21" ht="15">
      <c r="A72" s="65"/>
      <c r="B72" s="71">
        <v>66</v>
      </c>
      <c r="C72" s="35" t="s">
        <v>133</v>
      </c>
      <c r="D72" s="72">
        <v>6</v>
      </c>
      <c r="E72" s="73" t="s">
        <v>27</v>
      </c>
      <c r="F72" s="93" t="s">
        <v>132</v>
      </c>
      <c r="G72" s="117"/>
      <c r="H72" s="120"/>
      <c r="I72" s="117"/>
      <c r="J72" s="117"/>
      <c r="K72" s="117"/>
      <c r="L72" s="23">
        <f t="shared" si="11"/>
        <v>138</v>
      </c>
      <c r="M72" s="23">
        <f t="shared" si="12"/>
        <v>150</v>
      </c>
      <c r="N72" s="23">
        <v>23</v>
      </c>
      <c r="O72" s="23">
        <v>25</v>
      </c>
      <c r="P72" s="54"/>
      <c r="Q72" s="55">
        <f t="shared" si="7"/>
        <v>0</v>
      </c>
      <c r="R72" s="56" t="str">
        <f t="shared" si="8"/>
        <v xml:space="preserve"> </v>
      </c>
      <c r="T72" s="70"/>
      <c r="U72" s="70"/>
    </row>
    <row r="73" spans="1:21" ht="43.2">
      <c r="A73" s="65"/>
      <c r="B73" s="71">
        <v>67</v>
      </c>
      <c r="C73" s="35" t="s">
        <v>151</v>
      </c>
      <c r="D73" s="72">
        <v>2</v>
      </c>
      <c r="E73" s="73" t="s">
        <v>79</v>
      </c>
      <c r="F73" s="93" t="s">
        <v>152</v>
      </c>
      <c r="G73" s="117"/>
      <c r="H73" s="120"/>
      <c r="I73" s="117"/>
      <c r="J73" s="117"/>
      <c r="K73" s="117"/>
      <c r="L73" s="23">
        <f t="shared" si="11"/>
        <v>824</v>
      </c>
      <c r="M73" s="23">
        <f t="shared" si="12"/>
        <v>900</v>
      </c>
      <c r="N73" s="23">
        <v>412</v>
      </c>
      <c r="O73" s="23">
        <v>450</v>
      </c>
      <c r="P73" s="54"/>
      <c r="Q73" s="55">
        <f t="shared" si="7"/>
        <v>0</v>
      </c>
      <c r="R73" s="56" t="str">
        <f t="shared" si="8"/>
        <v xml:space="preserve"> </v>
      </c>
      <c r="T73" s="70"/>
      <c r="U73" s="70"/>
    </row>
    <row r="74" spans="1:21" ht="37.5" customHeight="1">
      <c r="A74" s="65"/>
      <c r="B74" s="71">
        <v>68</v>
      </c>
      <c r="C74" s="35" t="s">
        <v>134</v>
      </c>
      <c r="D74" s="72">
        <v>2</v>
      </c>
      <c r="E74" s="73" t="s">
        <v>79</v>
      </c>
      <c r="F74" s="94" t="s">
        <v>229</v>
      </c>
      <c r="G74" s="117"/>
      <c r="H74" s="120"/>
      <c r="I74" s="117"/>
      <c r="J74" s="117"/>
      <c r="K74" s="117"/>
      <c r="L74" s="23">
        <f t="shared" si="11"/>
        <v>60</v>
      </c>
      <c r="M74" s="23">
        <f t="shared" si="12"/>
        <v>80</v>
      </c>
      <c r="N74" s="23">
        <v>30</v>
      </c>
      <c r="O74" s="23">
        <v>40</v>
      </c>
      <c r="P74" s="54"/>
      <c r="Q74" s="55">
        <f t="shared" si="7"/>
        <v>0</v>
      </c>
      <c r="R74" s="56" t="str">
        <f t="shared" si="8"/>
        <v xml:space="preserve"> </v>
      </c>
      <c r="T74" s="70"/>
      <c r="U74" s="70"/>
    </row>
    <row r="75" spans="1:21" ht="15">
      <c r="A75" s="65"/>
      <c r="B75" s="71">
        <v>69</v>
      </c>
      <c r="C75" s="35" t="s">
        <v>135</v>
      </c>
      <c r="D75" s="72">
        <v>3</v>
      </c>
      <c r="E75" s="73" t="s">
        <v>16</v>
      </c>
      <c r="F75" s="93" t="s">
        <v>136</v>
      </c>
      <c r="G75" s="117"/>
      <c r="H75" s="120"/>
      <c r="I75" s="117"/>
      <c r="J75" s="117"/>
      <c r="K75" s="117"/>
      <c r="L75" s="23">
        <f t="shared" si="11"/>
        <v>18</v>
      </c>
      <c r="M75" s="23">
        <f t="shared" si="12"/>
        <v>24</v>
      </c>
      <c r="N75" s="23">
        <v>6</v>
      </c>
      <c r="O75" s="23">
        <v>8</v>
      </c>
      <c r="P75" s="54"/>
      <c r="Q75" s="55">
        <f t="shared" si="7"/>
        <v>0</v>
      </c>
      <c r="R75" s="56" t="str">
        <f t="shared" si="8"/>
        <v xml:space="preserve"> </v>
      </c>
      <c r="T75" s="70"/>
      <c r="U75" s="70"/>
    </row>
    <row r="76" spans="1:21" ht="15">
      <c r="A76" s="65"/>
      <c r="B76" s="71">
        <v>70</v>
      </c>
      <c r="C76" s="35" t="s">
        <v>137</v>
      </c>
      <c r="D76" s="72">
        <v>3</v>
      </c>
      <c r="E76" s="73" t="s">
        <v>16</v>
      </c>
      <c r="F76" s="93" t="s">
        <v>136</v>
      </c>
      <c r="G76" s="117"/>
      <c r="H76" s="120"/>
      <c r="I76" s="117"/>
      <c r="J76" s="117"/>
      <c r="K76" s="117"/>
      <c r="L76" s="23">
        <f t="shared" si="11"/>
        <v>24</v>
      </c>
      <c r="M76" s="23">
        <f t="shared" si="12"/>
        <v>30</v>
      </c>
      <c r="N76" s="23">
        <v>8</v>
      </c>
      <c r="O76" s="23">
        <v>10</v>
      </c>
      <c r="P76" s="54"/>
      <c r="Q76" s="55">
        <f t="shared" si="7"/>
        <v>0</v>
      </c>
      <c r="R76" s="56" t="str">
        <f t="shared" si="8"/>
        <v xml:space="preserve"> </v>
      </c>
      <c r="T76" s="70"/>
      <c r="U76" s="70"/>
    </row>
    <row r="77" spans="1:21" ht="33" customHeight="1">
      <c r="A77" s="65"/>
      <c r="B77" s="71">
        <v>71</v>
      </c>
      <c r="C77" s="35" t="s">
        <v>138</v>
      </c>
      <c r="D77" s="72">
        <v>1</v>
      </c>
      <c r="E77" s="73" t="s">
        <v>16</v>
      </c>
      <c r="F77" s="93" t="s">
        <v>139</v>
      </c>
      <c r="G77" s="117"/>
      <c r="H77" s="120"/>
      <c r="I77" s="117"/>
      <c r="J77" s="117"/>
      <c r="K77" s="117"/>
      <c r="L77" s="23">
        <f t="shared" si="11"/>
        <v>30</v>
      </c>
      <c r="M77" s="23">
        <f t="shared" si="12"/>
        <v>35</v>
      </c>
      <c r="N77" s="23">
        <v>30</v>
      </c>
      <c r="O77" s="23">
        <v>35</v>
      </c>
      <c r="P77" s="54"/>
      <c r="Q77" s="55">
        <f t="shared" si="7"/>
        <v>0</v>
      </c>
      <c r="R77" s="56" t="str">
        <f t="shared" si="8"/>
        <v xml:space="preserve"> </v>
      </c>
      <c r="T77" s="70"/>
      <c r="U77" s="70"/>
    </row>
    <row r="78" spans="1:21" ht="33" customHeight="1">
      <c r="A78" s="65"/>
      <c r="B78" s="71">
        <v>72</v>
      </c>
      <c r="C78" s="35" t="s">
        <v>140</v>
      </c>
      <c r="D78" s="72">
        <v>50</v>
      </c>
      <c r="E78" s="73" t="s">
        <v>27</v>
      </c>
      <c r="F78" s="92" t="s">
        <v>230</v>
      </c>
      <c r="G78" s="117"/>
      <c r="H78" s="120"/>
      <c r="I78" s="117"/>
      <c r="J78" s="117"/>
      <c r="K78" s="117"/>
      <c r="L78" s="23">
        <f t="shared" si="11"/>
        <v>80</v>
      </c>
      <c r="M78" s="23">
        <f t="shared" si="12"/>
        <v>90</v>
      </c>
      <c r="N78" s="23">
        <v>1.6</v>
      </c>
      <c r="O78" s="23">
        <v>1.8</v>
      </c>
      <c r="P78" s="54"/>
      <c r="Q78" s="55">
        <f aca="true" t="shared" si="13" ref="Q78:Q129">D78*P78</f>
        <v>0</v>
      </c>
      <c r="R78" s="56" t="str">
        <f t="shared" si="8"/>
        <v xml:space="preserve"> </v>
      </c>
      <c r="T78" s="70"/>
      <c r="U78" s="70"/>
    </row>
    <row r="79" spans="1:21" ht="38.25" customHeight="1">
      <c r="A79" s="65"/>
      <c r="B79" s="71">
        <v>73</v>
      </c>
      <c r="C79" s="35" t="s">
        <v>141</v>
      </c>
      <c r="D79" s="72">
        <v>1</v>
      </c>
      <c r="E79" s="73" t="s">
        <v>16</v>
      </c>
      <c r="F79" s="93" t="s">
        <v>142</v>
      </c>
      <c r="G79" s="117"/>
      <c r="H79" s="120"/>
      <c r="I79" s="117"/>
      <c r="J79" s="117"/>
      <c r="K79" s="117"/>
      <c r="L79" s="23">
        <f t="shared" si="11"/>
        <v>220</v>
      </c>
      <c r="M79" s="23">
        <f t="shared" si="12"/>
        <v>240</v>
      </c>
      <c r="N79" s="23">
        <v>220</v>
      </c>
      <c r="O79" s="23">
        <v>240</v>
      </c>
      <c r="P79" s="54"/>
      <c r="Q79" s="55">
        <f t="shared" si="13"/>
        <v>0</v>
      </c>
      <c r="R79" s="56" t="str">
        <f t="shared" si="8"/>
        <v xml:space="preserve"> </v>
      </c>
      <c r="T79" s="70"/>
      <c r="U79" s="70"/>
    </row>
    <row r="80" spans="1:21" ht="38.25" customHeight="1">
      <c r="A80" s="65"/>
      <c r="B80" s="71">
        <v>74</v>
      </c>
      <c r="C80" s="35" t="s">
        <v>143</v>
      </c>
      <c r="D80" s="72">
        <v>15</v>
      </c>
      <c r="E80" s="73" t="s">
        <v>27</v>
      </c>
      <c r="F80" s="93" t="s">
        <v>144</v>
      </c>
      <c r="G80" s="117"/>
      <c r="H80" s="120"/>
      <c r="I80" s="117"/>
      <c r="J80" s="117"/>
      <c r="K80" s="117"/>
      <c r="L80" s="23">
        <f t="shared" si="11"/>
        <v>525</v>
      </c>
      <c r="M80" s="23">
        <f t="shared" si="12"/>
        <v>570</v>
      </c>
      <c r="N80" s="23">
        <v>35</v>
      </c>
      <c r="O80" s="23">
        <v>38</v>
      </c>
      <c r="P80" s="54"/>
      <c r="Q80" s="55">
        <f t="shared" si="13"/>
        <v>0</v>
      </c>
      <c r="R80" s="56" t="str">
        <f aca="true" t="shared" si="14" ref="R80:R129">IF(ISNUMBER(P80),IF(P80&gt;O80,"NEVYHOVUJE","VYHOVUJE")," ")</f>
        <v xml:space="preserve"> </v>
      </c>
      <c r="T80" s="70"/>
      <c r="U80" s="70"/>
    </row>
    <row r="81" spans="1:21" ht="58.5" customHeight="1">
      <c r="A81" s="65"/>
      <c r="B81" s="71">
        <v>75</v>
      </c>
      <c r="C81" s="35" t="s">
        <v>145</v>
      </c>
      <c r="D81" s="72">
        <v>3</v>
      </c>
      <c r="E81" s="73" t="s">
        <v>27</v>
      </c>
      <c r="F81" s="93" t="s">
        <v>146</v>
      </c>
      <c r="G81" s="117"/>
      <c r="H81" s="120"/>
      <c r="I81" s="117"/>
      <c r="J81" s="117"/>
      <c r="K81" s="117"/>
      <c r="L81" s="23">
        <f t="shared" si="11"/>
        <v>27</v>
      </c>
      <c r="M81" s="23">
        <f t="shared" si="12"/>
        <v>36</v>
      </c>
      <c r="N81" s="23">
        <v>9</v>
      </c>
      <c r="O81" s="23">
        <v>12</v>
      </c>
      <c r="P81" s="54"/>
      <c r="Q81" s="55">
        <f t="shared" si="13"/>
        <v>0</v>
      </c>
      <c r="R81" s="56" t="str">
        <f t="shared" si="14"/>
        <v xml:space="preserve"> </v>
      </c>
      <c r="T81" s="70"/>
      <c r="U81" s="70"/>
    </row>
    <row r="82" spans="1:21" ht="54" customHeight="1" thickBot="1">
      <c r="A82" s="65"/>
      <c r="B82" s="74">
        <v>76</v>
      </c>
      <c r="C82" s="47" t="s">
        <v>76</v>
      </c>
      <c r="D82" s="75">
        <v>2</v>
      </c>
      <c r="E82" s="76" t="s">
        <v>27</v>
      </c>
      <c r="F82" s="91" t="s">
        <v>72</v>
      </c>
      <c r="G82" s="118"/>
      <c r="H82" s="121"/>
      <c r="I82" s="118"/>
      <c r="J82" s="118"/>
      <c r="K82" s="118"/>
      <c r="L82" s="24">
        <f t="shared" si="11"/>
        <v>19</v>
      </c>
      <c r="M82" s="24">
        <f t="shared" si="12"/>
        <v>26</v>
      </c>
      <c r="N82" s="24">
        <v>9.5</v>
      </c>
      <c r="O82" s="24">
        <v>13</v>
      </c>
      <c r="P82" s="57"/>
      <c r="Q82" s="58">
        <f t="shared" si="13"/>
        <v>0</v>
      </c>
      <c r="R82" s="59" t="str">
        <f t="shared" si="14"/>
        <v xml:space="preserve"> </v>
      </c>
      <c r="T82" s="70"/>
      <c r="U82" s="70"/>
    </row>
    <row r="83" spans="1:21" ht="70.5" customHeight="1" thickTop="1">
      <c r="A83" s="77"/>
      <c r="B83" s="83">
        <v>77</v>
      </c>
      <c r="C83" s="95" t="s">
        <v>153</v>
      </c>
      <c r="D83" s="84">
        <v>2</v>
      </c>
      <c r="E83" s="85" t="s">
        <v>27</v>
      </c>
      <c r="F83" s="36" t="s">
        <v>159</v>
      </c>
      <c r="G83" s="116" t="s">
        <v>228</v>
      </c>
      <c r="H83" s="119" t="s">
        <v>147</v>
      </c>
      <c r="I83" s="116" t="s">
        <v>164</v>
      </c>
      <c r="J83" s="116" t="s">
        <v>165</v>
      </c>
      <c r="K83" s="116" t="s">
        <v>166</v>
      </c>
      <c r="L83" s="25">
        <f t="shared" si="11"/>
        <v>38</v>
      </c>
      <c r="M83" s="25">
        <f t="shared" si="12"/>
        <v>41.800000000000004</v>
      </c>
      <c r="N83" s="86">
        <v>19</v>
      </c>
      <c r="O83" s="25">
        <f>N83*1.1</f>
        <v>20.900000000000002</v>
      </c>
      <c r="P83" s="51"/>
      <c r="Q83" s="52">
        <f t="shared" si="13"/>
        <v>0</v>
      </c>
      <c r="R83" s="53" t="str">
        <f t="shared" si="14"/>
        <v xml:space="preserve"> </v>
      </c>
      <c r="T83" s="70"/>
      <c r="U83" s="70"/>
    </row>
    <row r="84" spans="1:21" ht="127.5" customHeight="1">
      <c r="A84" s="65"/>
      <c r="B84" s="71">
        <v>78</v>
      </c>
      <c r="C84" s="35" t="s">
        <v>55</v>
      </c>
      <c r="D84" s="84">
        <v>5</v>
      </c>
      <c r="E84" s="85" t="s">
        <v>16</v>
      </c>
      <c r="F84" s="36" t="s">
        <v>20</v>
      </c>
      <c r="G84" s="117"/>
      <c r="H84" s="120"/>
      <c r="I84" s="117"/>
      <c r="J84" s="117"/>
      <c r="K84" s="117"/>
      <c r="L84" s="23">
        <f t="shared" si="11"/>
        <v>375</v>
      </c>
      <c r="M84" s="23">
        <f t="shared" si="12"/>
        <v>412.5</v>
      </c>
      <c r="N84" s="88">
        <v>75</v>
      </c>
      <c r="O84" s="23">
        <f>N84*1.1</f>
        <v>82.5</v>
      </c>
      <c r="P84" s="54"/>
      <c r="Q84" s="55">
        <f t="shared" si="13"/>
        <v>0</v>
      </c>
      <c r="R84" s="56" t="str">
        <f t="shared" si="14"/>
        <v xml:space="preserve"> </v>
      </c>
      <c r="T84" s="70"/>
      <c r="U84" s="70"/>
    </row>
    <row r="85" spans="1:21" ht="60" customHeight="1">
      <c r="A85" s="65"/>
      <c r="B85" s="71">
        <v>79</v>
      </c>
      <c r="C85" s="35" t="s">
        <v>154</v>
      </c>
      <c r="D85" s="84">
        <v>10</v>
      </c>
      <c r="E85" s="85" t="s">
        <v>27</v>
      </c>
      <c r="F85" s="36" t="s">
        <v>160</v>
      </c>
      <c r="G85" s="117"/>
      <c r="H85" s="120"/>
      <c r="I85" s="117"/>
      <c r="J85" s="117"/>
      <c r="K85" s="117"/>
      <c r="L85" s="23">
        <f t="shared" si="11"/>
        <v>120</v>
      </c>
      <c r="M85" s="23">
        <f t="shared" si="12"/>
        <v>132</v>
      </c>
      <c r="N85" s="88">
        <v>12</v>
      </c>
      <c r="O85" s="23">
        <f aca="true" t="shared" si="15" ref="O85:O129">N85*1.1</f>
        <v>13.200000000000001</v>
      </c>
      <c r="P85" s="54"/>
      <c r="Q85" s="55">
        <f t="shared" si="13"/>
        <v>0</v>
      </c>
      <c r="R85" s="56" t="str">
        <f t="shared" si="14"/>
        <v xml:space="preserve"> </v>
      </c>
      <c r="T85" s="70"/>
      <c r="U85" s="70"/>
    </row>
    <row r="86" spans="1:21" ht="41.25" customHeight="1">
      <c r="A86" s="65"/>
      <c r="B86" s="71">
        <v>80</v>
      </c>
      <c r="C86" s="35" t="s">
        <v>155</v>
      </c>
      <c r="D86" s="84">
        <v>3</v>
      </c>
      <c r="E86" s="85" t="s">
        <v>16</v>
      </c>
      <c r="F86" s="36" t="s">
        <v>161</v>
      </c>
      <c r="G86" s="117"/>
      <c r="H86" s="120"/>
      <c r="I86" s="117"/>
      <c r="J86" s="117"/>
      <c r="K86" s="117"/>
      <c r="L86" s="23">
        <f t="shared" si="11"/>
        <v>60</v>
      </c>
      <c r="M86" s="23">
        <f t="shared" si="12"/>
        <v>66</v>
      </c>
      <c r="N86" s="88">
        <v>20</v>
      </c>
      <c r="O86" s="23">
        <f t="shared" si="15"/>
        <v>22</v>
      </c>
      <c r="P86" s="54"/>
      <c r="Q86" s="55">
        <f t="shared" si="13"/>
        <v>0</v>
      </c>
      <c r="R86" s="56" t="str">
        <f t="shared" si="14"/>
        <v xml:space="preserve"> </v>
      </c>
      <c r="T86" s="70"/>
      <c r="U86" s="70"/>
    </row>
    <row r="87" spans="1:21" ht="47.25" customHeight="1">
      <c r="A87" s="65"/>
      <c r="B87" s="71">
        <v>81</v>
      </c>
      <c r="C87" s="35" t="s">
        <v>108</v>
      </c>
      <c r="D87" s="84">
        <v>3</v>
      </c>
      <c r="E87" s="85" t="s">
        <v>16</v>
      </c>
      <c r="F87" s="36" t="s">
        <v>109</v>
      </c>
      <c r="G87" s="117"/>
      <c r="H87" s="120"/>
      <c r="I87" s="117"/>
      <c r="J87" s="117"/>
      <c r="K87" s="117"/>
      <c r="L87" s="23">
        <f t="shared" si="11"/>
        <v>18</v>
      </c>
      <c r="M87" s="23">
        <f t="shared" si="12"/>
        <v>19.8</v>
      </c>
      <c r="N87" s="88">
        <v>6</v>
      </c>
      <c r="O87" s="23">
        <f t="shared" si="15"/>
        <v>6.6000000000000005</v>
      </c>
      <c r="P87" s="54"/>
      <c r="Q87" s="55">
        <f t="shared" si="13"/>
        <v>0</v>
      </c>
      <c r="R87" s="56" t="str">
        <f t="shared" si="14"/>
        <v xml:space="preserve"> </v>
      </c>
      <c r="T87" s="70"/>
      <c r="U87" s="70"/>
    </row>
    <row r="88" spans="1:21" ht="24" customHeight="1">
      <c r="A88" s="65"/>
      <c r="B88" s="71">
        <v>82</v>
      </c>
      <c r="C88" s="35" t="s">
        <v>156</v>
      </c>
      <c r="D88" s="84">
        <v>3</v>
      </c>
      <c r="E88" s="85" t="s">
        <v>16</v>
      </c>
      <c r="F88" s="36" t="s">
        <v>162</v>
      </c>
      <c r="G88" s="117"/>
      <c r="H88" s="120"/>
      <c r="I88" s="117"/>
      <c r="J88" s="117"/>
      <c r="K88" s="117"/>
      <c r="L88" s="23">
        <f t="shared" si="11"/>
        <v>33</v>
      </c>
      <c r="M88" s="23">
        <f t="shared" si="12"/>
        <v>36.300000000000004</v>
      </c>
      <c r="N88" s="88">
        <v>11</v>
      </c>
      <c r="O88" s="23">
        <f t="shared" si="15"/>
        <v>12.100000000000001</v>
      </c>
      <c r="P88" s="54"/>
      <c r="Q88" s="55">
        <f t="shared" si="13"/>
        <v>0</v>
      </c>
      <c r="R88" s="56" t="str">
        <f t="shared" si="14"/>
        <v xml:space="preserve"> </v>
      </c>
      <c r="T88" s="70"/>
      <c r="U88" s="70"/>
    </row>
    <row r="89" spans="1:21" ht="25.5" customHeight="1">
      <c r="A89" s="65"/>
      <c r="B89" s="71">
        <v>83</v>
      </c>
      <c r="C89" s="35" t="s">
        <v>157</v>
      </c>
      <c r="D89" s="84">
        <v>3</v>
      </c>
      <c r="E89" s="85" t="s">
        <v>16</v>
      </c>
      <c r="F89" s="36" t="s">
        <v>162</v>
      </c>
      <c r="G89" s="117"/>
      <c r="H89" s="120"/>
      <c r="I89" s="117"/>
      <c r="J89" s="117"/>
      <c r="K89" s="117"/>
      <c r="L89" s="23">
        <f t="shared" si="11"/>
        <v>36</v>
      </c>
      <c r="M89" s="23">
        <f t="shared" si="12"/>
        <v>39.6</v>
      </c>
      <c r="N89" s="88">
        <v>12</v>
      </c>
      <c r="O89" s="23">
        <f t="shared" si="15"/>
        <v>13.200000000000001</v>
      </c>
      <c r="P89" s="54"/>
      <c r="Q89" s="55">
        <f t="shared" si="13"/>
        <v>0</v>
      </c>
      <c r="R89" s="56" t="str">
        <f t="shared" si="14"/>
        <v xml:space="preserve"> </v>
      </c>
      <c r="T89" s="70"/>
      <c r="U89" s="70"/>
    </row>
    <row r="90" spans="1:21" ht="35.25" customHeight="1" thickBot="1">
      <c r="A90" s="65"/>
      <c r="B90" s="74">
        <v>84</v>
      </c>
      <c r="C90" s="47" t="s">
        <v>158</v>
      </c>
      <c r="D90" s="96">
        <v>1</v>
      </c>
      <c r="E90" s="97" t="s">
        <v>16</v>
      </c>
      <c r="F90" s="38" t="s">
        <v>163</v>
      </c>
      <c r="G90" s="118"/>
      <c r="H90" s="121"/>
      <c r="I90" s="118"/>
      <c r="J90" s="118"/>
      <c r="K90" s="118"/>
      <c r="L90" s="24">
        <f t="shared" si="11"/>
        <v>46</v>
      </c>
      <c r="M90" s="24">
        <f t="shared" si="12"/>
        <v>50.6</v>
      </c>
      <c r="N90" s="98">
        <v>46</v>
      </c>
      <c r="O90" s="50">
        <f t="shared" si="15"/>
        <v>50.6</v>
      </c>
      <c r="P90" s="57"/>
      <c r="Q90" s="58">
        <f t="shared" si="13"/>
        <v>0</v>
      </c>
      <c r="R90" s="59" t="str">
        <f t="shared" si="14"/>
        <v xml:space="preserve"> </v>
      </c>
      <c r="T90" s="70"/>
      <c r="U90" s="70"/>
    </row>
    <row r="91" spans="1:21" ht="57.75" customHeight="1" thickTop="1">
      <c r="A91" s="77"/>
      <c r="B91" s="83">
        <v>85</v>
      </c>
      <c r="C91" s="35" t="s">
        <v>167</v>
      </c>
      <c r="D91" s="84">
        <v>2</v>
      </c>
      <c r="E91" s="85" t="s">
        <v>16</v>
      </c>
      <c r="F91" s="36" t="s">
        <v>168</v>
      </c>
      <c r="G91" s="116" t="s">
        <v>228</v>
      </c>
      <c r="H91" s="128"/>
      <c r="I91" s="116"/>
      <c r="J91" s="116" t="s">
        <v>227</v>
      </c>
      <c r="K91" s="116" t="s">
        <v>226</v>
      </c>
      <c r="L91" s="25">
        <f t="shared" si="11"/>
        <v>48</v>
      </c>
      <c r="M91" s="25">
        <f t="shared" si="12"/>
        <v>52.800000000000004</v>
      </c>
      <c r="N91" s="88">
        <v>24</v>
      </c>
      <c r="O91" s="22">
        <f t="shared" si="15"/>
        <v>26.400000000000002</v>
      </c>
      <c r="P91" s="51"/>
      <c r="Q91" s="52">
        <f t="shared" si="13"/>
        <v>0</v>
      </c>
      <c r="R91" s="53" t="str">
        <f t="shared" si="14"/>
        <v xml:space="preserve"> </v>
      </c>
      <c r="T91" s="70"/>
      <c r="U91" s="70"/>
    </row>
    <row r="92" spans="1:21" ht="40.5" customHeight="1">
      <c r="A92" s="65"/>
      <c r="B92" s="71">
        <v>86</v>
      </c>
      <c r="C92" s="35" t="s">
        <v>169</v>
      </c>
      <c r="D92" s="84">
        <v>1</v>
      </c>
      <c r="E92" s="85" t="s">
        <v>16</v>
      </c>
      <c r="F92" s="36" t="s">
        <v>170</v>
      </c>
      <c r="G92" s="117"/>
      <c r="H92" s="129"/>
      <c r="I92" s="117"/>
      <c r="J92" s="117"/>
      <c r="K92" s="117"/>
      <c r="L92" s="23">
        <f t="shared" si="11"/>
        <v>250</v>
      </c>
      <c r="M92" s="23">
        <f t="shared" si="12"/>
        <v>275</v>
      </c>
      <c r="N92" s="88">
        <v>250</v>
      </c>
      <c r="O92" s="23">
        <f t="shared" si="15"/>
        <v>275</v>
      </c>
      <c r="P92" s="54"/>
      <c r="Q92" s="55">
        <f t="shared" si="13"/>
        <v>0</v>
      </c>
      <c r="R92" s="56" t="str">
        <f t="shared" si="14"/>
        <v xml:space="preserve"> </v>
      </c>
      <c r="T92" s="70"/>
      <c r="U92" s="70"/>
    </row>
    <row r="93" spans="1:21" ht="45" customHeight="1">
      <c r="A93" s="65"/>
      <c r="B93" s="71">
        <v>87</v>
      </c>
      <c r="C93" s="35" t="s">
        <v>171</v>
      </c>
      <c r="D93" s="84">
        <v>2</v>
      </c>
      <c r="E93" s="85" t="s">
        <v>27</v>
      </c>
      <c r="F93" s="36" t="s">
        <v>172</v>
      </c>
      <c r="G93" s="117"/>
      <c r="H93" s="129"/>
      <c r="I93" s="117"/>
      <c r="J93" s="117"/>
      <c r="K93" s="117"/>
      <c r="L93" s="23">
        <f t="shared" si="11"/>
        <v>80</v>
      </c>
      <c r="M93" s="23">
        <f t="shared" si="12"/>
        <v>88</v>
      </c>
      <c r="N93" s="88">
        <v>40</v>
      </c>
      <c r="O93" s="23">
        <f t="shared" si="15"/>
        <v>44</v>
      </c>
      <c r="P93" s="54"/>
      <c r="Q93" s="55">
        <f t="shared" si="13"/>
        <v>0</v>
      </c>
      <c r="R93" s="56" t="str">
        <f t="shared" si="14"/>
        <v xml:space="preserve"> </v>
      </c>
      <c r="T93" s="70"/>
      <c r="U93" s="70"/>
    </row>
    <row r="94" spans="1:21" ht="40.5" customHeight="1">
      <c r="A94" s="65"/>
      <c r="B94" s="71">
        <v>88</v>
      </c>
      <c r="C94" s="35" t="s">
        <v>173</v>
      </c>
      <c r="D94" s="84">
        <v>5</v>
      </c>
      <c r="E94" s="85" t="s">
        <v>27</v>
      </c>
      <c r="F94" s="36" t="s">
        <v>174</v>
      </c>
      <c r="G94" s="117"/>
      <c r="H94" s="129"/>
      <c r="I94" s="117"/>
      <c r="J94" s="117"/>
      <c r="K94" s="117"/>
      <c r="L94" s="23">
        <f t="shared" si="11"/>
        <v>140</v>
      </c>
      <c r="M94" s="23">
        <f t="shared" si="12"/>
        <v>154.00000000000003</v>
      </c>
      <c r="N94" s="88">
        <v>28</v>
      </c>
      <c r="O94" s="23">
        <f t="shared" si="15"/>
        <v>30.800000000000004</v>
      </c>
      <c r="P94" s="54"/>
      <c r="Q94" s="55">
        <f t="shared" si="13"/>
        <v>0</v>
      </c>
      <c r="R94" s="56" t="str">
        <f t="shared" si="14"/>
        <v xml:space="preserve"> </v>
      </c>
      <c r="T94" s="70"/>
      <c r="U94" s="70"/>
    </row>
    <row r="95" spans="1:21" ht="26.25" customHeight="1">
      <c r="A95" s="65"/>
      <c r="B95" s="71">
        <v>89</v>
      </c>
      <c r="C95" s="35" t="s">
        <v>175</v>
      </c>
      <c r="D95" s="84">
        <v>6</v>
      </c>
      <c r="E95" s="85" t="s">
        <v>16</v>
      </c>
      <c r="F95" s="36" t="s">
        <v>136</v>
      </c>
      <c r="G95" s="117"/>
      <c r="H95" s="129"/>
      <c r="I95" s="117"/>
      <c r="J95" s="117"/>
      <c r="K95" s="117"/>
      <c r="L95" s="23">
        <f t="shared" si="11"/>
        <v>36</v>
      </c>
      <c r="M95" s="23">
        <f t="shared" si="12"/>
        <v>39.6</v>
      </c>
      <c r="N95" s="88">
        <v>6</v>
      </c>
      <c r="O95" s="23">
        <f t="shared" si="15"/>
        <v>6.6000000000000005</v>
      </c>
      <c r="P95" s="54"/>
      <c r="Q95" s="55">
        <f t="shared" si="13"/>
        <v>0</v>
      </c>
      <c r="R95" s="56" t="str">
        <f t="shared" si="14"/>
        <v xml:space="preserve"> </v>
      </c>
      <c r="T95" s="70"/>
      <c r="U95" s="70"/>
    </row>
    <row r="96" spans="1:21" ht="89.25" customHeight="1">
      <c r="A96" s="65"/>
      <c r="B96" s="71">
        <v>90</v>
      </c>
      <c r="C96" s="35" t="s">
        <v>66</v>
      </c>
      <c r="D96" s="84">
        <v>5</v>
      </c>
      <c r="E96" s="85" t="s">
        <v>27</v>
      </c>
      <c r="F96" s="87" t="s">
        <v>67</v>
      </c>
      <c r="G96" s="117"/>
      <c r="H96" s="129"/>
      <c r="I96" s="117"/>
      <c r="J96" s="117"/>
      <c r="K96" s="117"/>
      <c r="L96" s="23">
        <f t="shared" si="11"/>
        <v>35</v>
      </c>
      <c r="M96" s="23">
        <f t="shared" si="12"/>
        <v>38.50000000000001</v>
      </c>
      <c r="N96" s="88">
        <v>7</v>
      </c>
      <c r="O96" s="23">
        <f t="shared" si="15"/>
        <v>7.700000000000001</v>
      </c>
      <c r="P96" s="54"/>
      <c r="Q96" s="55">
        <f t="shared" si="13"/>
        <v>0</v>
      </c>
      <c r="R96" s="56" t="str">
        <f t="shared" si="14"/>
        <v xml:space="preserve"> </v>
      </c>
      <c r="T96" s="70"/>
      <c r="U96" s="70"/>
    </row>
    <row r="97" spans="1:21" ht="57" customHeight="1">
      <c r="A97" s="65"/>
      <c r="B97" s="71">
        <v>91</v>
      </c>
      <c r="C97" s="35" t="s">
        <v>68</v>
      </c>
      <c r="D97" s="84">
        <v>3</v>
      </c>
      <c r="E97" s="85" t="s">
        <v>27</v>
      </c>
      <c r="F97" s="36" t="s">
        <v>69</v>
      </c>
      <c r="G97" s="117"/>
      <c r="H97" s="129"/>
      <c r="I97" s="117"/>
      <c r="J97" s="117"/>
      <c r="K97" s="117"/>
      <c r="L97" s="23">
        <f t="shared" si="11"/>
        <v>27</v>
      </c>
      <c r="M97" s="23">
        <f t="shared" si="12"/>
        <v>29.700000000000003</v>
      </c>
      <c r="N97" s="88">
        <v>9</v>
      </c>
      <c r="O97" s="23">
        <f t="shared" si="15"/>
        <v>9.9</v>
      </c>
      <c r="P97" s="54"/>
      <c r="Q97" s="55">
        <f t="shared" si="13"/>
        <v>0</v>
      </c>
      <c r="R97" s="56" t="str">
        <f t="shared" si="14"/>
        <v xml:space="preserve"> </v>
      </c>
      <c r="T97" s="70"/>
      <c r="U97" s="70"/>
    </row>
    <row r="98" spans="1:21" ht="97.5" customHeight="1">
      <c r="A98" s="65"/>
      <c r="B98" s="71">
        <v>92</v>
      </c>
      <c r="C98" s="35" t="s">
        <v>176</v>
      </c>
      <c r="D98" s="84">
        <v>3</v>
      </c>
      <c r="E98" s="85" t="s">
        <v>27</v>
      </c>
      <c r="F98" s="36" t="s">
        <v>177</v>
      </c>
      <c r="G98" s="117"/>
      <c r="H98" s="129"/>
      <c r="I98" s="117"/>
      <c r="J98" s="117"/>
      <c r="K98" s="117"/>
      <c r="L98" s="23">
        <f t="shared" si="11"/>
        <v>24</v>
      </c>
      <c r="M98" s="23">
        <f t="shared" si="12"/>
        <v>26.400000000000002</v>
      </c>
      <c r="N98" s="88">
        <v>8</v>
      </c>
      <c r="O98" s="23">
        <f t="shared" si="15"/>
        <v>8.8</v>
      </c>
      <c r="P98" s="54"/>
      <c r="Q98" s="55">
        <f t="shared" si="13"/>
        <v>0</v>
      </c>
      <c r="R98" s="56" t="str">
        <f t="shared" si="14"/>
        <v xml:space="preserve"> </v>
      </c>
      <c r="T98" s="70"/>
      <c r="U98" s="70"/>
    </row>
    <row r="99" spans="1:21" ht="63.75" customHeight="1">
      <c r="A99" s="65"/>
      <c r="B99" s="71">
        <v>93</v>
      </c>
      <c r="C99" s="35" t="s">
        <v>84</v>
      </c>
      <c r="D99" s="84">
        <v>1</v>
      </c>
      <c r="E99" s="85" t="s">
        <v>79</v>
      </c>
      <c r="F99" s="36" t="s">
        <v>85</v>
      </c>
      <c r="G99" s="117"/>
      <c r="H99" s="129"/>
      <c r="I99" s="117"/>
      <c r="J99" s="117"/>
      <c r="K99" s="117"/>
      <c r="L99" s="23">
        <f t="shared" si="11"/>
        <v>35</v>
      </c>
      <c r="M99" s="23">
        <f t="shared" si="12"/>
        <v>38.5</v>
      </c>
      <c r="N99" s="88">
        <v>35</v>
      </c>
      <c r="O99" s="23">
        <f t="shared" si="15"/>
        <v>38.5</v>
      </c>
      <c r="P99" s="54"/>
      <c r="Q99" s="55">
        <f t="shared" si="13"/>
        <v>0</v>
      </c>
      <c r="R99" s="56" t="str">
        <f t="shared" si="14"/>
        <v xml:space="preserve"> </v>
      </c>
      <c r="T99" s="70"/>
      <c r="U99" s="70"/>
    </row>
    <row r="100" spans="1:21" ht="68.25" customHeight="1">
      <c r="A100" s="65"/>
      <c r="B100" s="71">
        <v>94</v>
      </c>
      <c r="C100" s="35" t="s">
        <v>86</v>
      </c>
      <c r="D100" s="84">
        <v>2</v>
      </c>
      <c r="E100" s="85" t="s">
        <v>27</v>
      </c>
      <c r="F100" s="36" t="s">
        <v>87</v>
      </c>
      <c r="G100" s="117"/>
      <c r="H100" s="129"/>
      <c r="I100" s="117"/>
      <c r="J100" s="117"/>
      <c r="K100" s="117"/>
      <c r="L100" s="23">
        <f t="shared" si="11"/>
        <v>16</v>
      </c>
      <c r="M100" s="23">
        <f t="shared" si="12"/>
        <v>17.6</v>
      </c>
      <c r="N100" s="88">
        <v>8</v>
      </c>
      <c r="O100" s="23">
        <f t="shared" si="15"/>
        <v>8.8</v>
      </c>
      <c r="P100" s="54"/>
      <c r="Q100" s="55">
        <f t="shared" si="13"/>
        <v>0</v>
      </c>
      <c r="R100" s="56" t="str">
        <f t="shared" si="14"/>
        <v xml:space="preserve"> </v>
      </c>
      <c r="T100" s="70"/>
      <c r="U100" s="70"/>
    </row>
    <row r="101" spans="1:21" ht="63.75" customHeight="1">
      <c r="A101" s="65"/>
      <c r="B101" s="71">
        <v>95</v>
      </c>
      <c r="C101" s="35" t="s">
        <v>128</v>
      </c>
      <c r="D101" s="84">
        <v>1</v>
      </c>
      <c r="E101" s="85" t="s">
        <v>79</v>
      </c>
      <c r="F101" s="36" t="s">
        <v>178</v>
      </c>
      <c r="G101" s="117"/>
      <c r="H101" s="129"/>
      <c r="I101" s="117"/>
      <c r="J101" s="117"/>
      <c r="K101" s="117"/>
      <c r="L101" s="23">
        <f t="shared" si="11"/>
        <v>46</v>
      </c>
      <c r="M101" s="23">
        <f t="shared" si="12"/>
        <v>50.6</v>
      </c>
      <c r="N101" s="88">
        <v>46</v>
      </c>
      <c r="O101" s="23">
        <f t="shared" si="15"/>
        <v>50.6</v>
      </c>
      <c r="P101" s="54"/>
      <c r="Q101" s="55">
        <f t="shared" si="13"/>
        <v>0</v>
      </c>
      <c r="R101" s="56" t="str">
        <f t="shared" si="14"/>
        <v xml:space="preserve"> </v>
      </c>
      <c r="T101" s="70"/>
      <c r="U101" s="70"/>
    </row>
    <row r="102" spans="1:21" ht="47.25" customHeight="1">
      <c r="A102" s="65"/>
      <c r="B102" s="71">
        <v>96</v>
      </c>
      <c r="C102" s="35" t="s">
        <v>179</v>
      </c>
      <c r="D102" s="84">
        <v>1</v>
      </c>
      <c r="E102" s="85" t="s">
        <v>27</v>
      </c>
      <c r="F102" s="36" t="s">
        <v>180</v>
      </c>
      <c r="G102" s="117"/>
      <c r="H102" s="129"/>
      <c r="I102" s="117"/>
      <c r="J102" s="117"/>
      <c r="K102" s="117"/>
      <c r="L102" s="23">
        <f t="shared" si="11"/>
        <v>65</v>
      </c>
      <c r="M102" s="23">
        <f t="shared" si="12"/>
        <v>71.5</v>
      </c>
      <c r="N102" s="88">
        <v>65</v>
      </c>
      <c r="O102" s="23">
        <f t="shared" si="15"/>
        <v>71.5</v>
      </c>
      <c r="P102" s="54"/>
      <c r="Q102" s="55">
        <f t="shared" si="13"/>
        <v>0</v>
      </c>
      <c r="R102" s="56" t="str">
        <f t="shared" si="14"/>
        <v xml:space="preserve"> </v>
      </c>
      <c r="T102" s="70"/>
      <c r="U102" s="70"/>
    </row>
    <row r="103" spans="1:21" ht="48.75" customHeight="1">
      <c r="A103" s="65"/>
      <c r="B103" s="71">
        <v>97</v>
      </c>
      <c r="C103" s="35" t="s">
        <v>181</v>
      </c>
      <c r="D103" s="84">
        <v>2</v>
      </c>
      <c r="E103" s="85" t="s">
        <v>79</v>
      </c>
      <c r="F103" s="36" t="s">
        <v>182</v>
      </c>
      <c r="G103" s="117"/>
      <c r="H103" s="129"/>
      <c r="I103" s="117"/>
      <c r="J103" s="117"/>
      <c r="K103" s="117"/>
      <c r="L103" s="23">
        <f aca="true" t="shared" si="16" ref="L103:L129">D103*N103</f>
        <v>92</v>
      </c>
      <c r="M103" s="23">
        <f aca="true" t="shared" si="17" ref="M103:M129">D103*O103</f>
        <v>101.2</v>
      </c>
      <c r="N103" s="88">
        <v>46</v>
      </c>
      <c r="O103" s="23">
        <f t="shared" si="15"/>
        <v>50.6</v>
      </c>
      <c r="P103" s="54"/>
      <c r="Q103" s="55">
        <f t="shared" si="13"/>
        <v>0</v>
      </c>
      <c r="R103" s="56" t="str">
        <f t="shared" si="14"/>
        <v xml:space="preserve"> </v>
      </c>
      <c r="T103" s="70"/>
      <c r="U103" s="70"/>
    </row>
    <row r="104" spans="1:21" ht="66" customHeight="1">
      <c r="A104" s="65"/>
      <c r="B104" s="71">
        <v>98</v>
      </c>
      <c r="C104" s="35" t="s">
        <v>183</v>
      </c>
      <c r="D104" s="84">
        <v>1</v>
      </c>
      <c r="E104" s="85" t="s">
        <v>27</v>
      </c>
      <c r="F104" s="36" t="s">
        <v>184</v>
      </c>
      <c r="G104" s="117"/>
      <c r="H104" s="129"/>
      <c r="I104" s="117"/>
      <c r="J104" s="117"/>
      <c r="K104" s="117"/>
      <c r="L104" s="23">
        <f t="shared" si="16"/>
        <v>100</v>
      </c>
      <c r="M104" s="23">
        <f t="shared" si="17"/>
        <v>110.00000000000001</v>
      </c>
      <c r="N104" s="88">
        <v>100</v>
      </c>
      <c r="O104" s="23">
        <f t="shared" si="15"/>
        <v>110.00000000000001</v>
      </c>
      <c r="P104" s="54"/>
      <c r="Q104" s="55">
        <f t="shared" si="13"/>
        <v>0</v>
      </c>
      <c r="R104" s="56" t="str">
        <f t="shared" si="14"/>
        <v xml:space="preserve"> </v>
      </c>
      <c r="T104" s="70"/>
      <c r="U104" s="70"/>
    </row>
    <row r="105" spans="1:21" ht="56.25" customHeight="1">
      <c r="A105" s="65"/>
      <c r="B105" s="71">
        <v>99</v>
      </c>
      <c r="C105" s="35" t="s">
        <v>185</v>
      </c>
      <c r="D105" s="84">
        <v>1</v>
      </c>
      <c r="E105" s="85" t="s">
        <v>27</v>
      </c>
      <c r="F105" s="36" t="s">
        <v>186</v>
      </c>
      <c r="G105" s="117"/>
      <c r="H105" s="129"/>
      <c r="I105" s="117"/>
      <c r="J105" s="117"/>
      <c r="K105" s="117"/>
      <c r="L105" s="23">
        <f t="shared" si="16"/>
        <v>60</v>
      </c>
      <c r="M105" s="23">
        <f t="shared" si="17"/>
        <v>66</v>
      </c>
      <c r="N105" s="88">
        <v>60</v>
      </c>
      <c r="O105" s="23">
        <f t="shared" si="15"/>
        <v>66</v>
      </c>
      <c r="P105" s="54"/>
      <c r="Q105" s="55">
        <f t="shared" si="13"/>
        <v>0</v>
      </c>
      <c r="R105" s="56" t="str">
        <f t="shared" si="14"/>
        <v xml:space="preserve"> </v>
      </c>
      <c r="T105" s="70"/>
      <c r="U105" s="70"/>
    </row>
    <row r="106" spans="1:21" ht="51" customHeight="1">
      <c r="A106" s="65"/>
      <c r="B106" s="71">
        <v>100</v>
      </c>
      <c r="C106" s="35" t="s">
        <v>187</v>
      </c>
      <c r="D106" s="84">
        <v>1</v>
      </c>
      <c r="E106" s="85" t="s">
        <v>27</v>
      </c>
      <c r="F106" s="36" t="s">
        <v>188</v>
      </c>
      <c r="G106" s="117"/>
      <c r="H106" s="129"/>
      <c r="I106" s="117"/>
      <c r="J106" s="117"/>
      <c r="K106" s="117"/>
      <c r="L106" s="23">
        <f t="shared" si="16"/>
        <v>55</v>
      </c>
      <c r="M106" s="23">
        <f t="shared" si="17"/>
        <v>60.50000000000001</v>
      </c>
      <c r="N106" s="88">
        <v>55</v>
      </c>
      <c r="O106" s="23">
        <f t="shared" si="15"/>
        <v>60.50000000000001</v>
      </c>
      <c r="P106" s="54"/>
      <c r="Q106" s="55">
        <f t="shared" si="13"/>
        <v>0</v>
      </c>
      <c r="R106" s="56" t="str">
        <f t="shared" si="14"/>
        <v xml:space="preserve"> </v>
      </c>
      <c r="T106" s="70"/>
      <c r="U106" s="70"/>
    </row>
    <row r="107" spans="1:21" ht="24" customHeight="1">
      <c r="A107" s="65"/>
      <c r="B107" s="71">
        <v>101</v>
      </c>
      <c r="C107" s="35" t="s">
        <v>189</v>
      </c>
      <c r="D107" s="84">
        <v>1</v>
      </c>
      <c r="E107" s="85" t="s">
        <v>27</v>
      </c>
      <c r="F107" s="36" t="s">
        <v>190</v>
      </c>
      <c r="G107" s="117"/>
      <c r="H107" s="129"/>
      <c r="I107" s="117"/>
      <c r="J107" s="117"/>
      <c r="K107" s="117"/>
      <c r="L107" s="23">
        <f t="shared" si="16"/>
        <v>100</v>
      </c>
      <c r="M107" s="23">
        <f t="shared" si="17"/>
        <v>110.00000000000001</v>
      </c>
      <c r="N107" s="88">
        <v>100</v>
      </c>
      <c r="O107" s="23">
        <f t="shared" si="15"/>
        <v>110.00000000000001</v>
      </c>
      <c r="P107" s="54"/>
      <c r="Q107" s="55">
        <f t="shared" si="13"/>
        <v>0</v>
      </c>
      <c r="R107" s="56" t="str">
        <f t="shared" si="14"/>
        <v xml:space="preserve"> </v>
      </c>
      <c r="T107" s="70"/>
      <c r="U107" s="70"/>
    </row>
    <row r="108" spans="1:21" ht="36" customHeight="1">
      <c r="A108" s="65"/>
      <c r="B108" s="71">
        <v>102</v>
      </c>
      <c r="C108" s="35" t="s">
        <v>106</v>
      </c>
      <c r="D108" s="84">
        <v>7</v>
      </c>
      <c r="E108" s="85" t="s">
        <v>16</v>
      </c>
      <c r="F108" s="36" t="s">
        <v>107</v>
      </c>
      <c r="G108" s="117"/>
      <c r="H108" s="129"/>
      <c r="I108" s="117"/>
      <c r="J108" s="117"/>
      <c r="K108" s="117"/>
      <c r="L108" s="23">
        <f t="shared" si="16"/>
        <v>42</v>
      </c>
      <c r="M108" s="23">
        <f t="shared" si="17"/>
        <v>46.2</v>
      </c>
      <c r="N108" s="88">
        <v>6</v>
      </c>
      <c r="O108" s="23">
        <f t="shared" si="15"/>
        <v>6.6000000000000005</v>
      </c>
      <c r="P108" s="54"/>
      <c r="Q108" s="55">
        <f t="shared" si="13"/>
        <v>0</v>
      </c>
      <c r="R108" s="56" t="str">
        <f t="shared" si="14"/>
        <v xml:space="preserve"> </v>
      </c>
      <c r="T108" s="70"/>
      <c r="U108" s="70"/>
    </row>
    <row r="109" spans="1:21" ht="38.25" customHeight="1">
      <c r="A109" s="65"/>
      <c r="B109" s="71">
        <v>103</v>
      </c>
      <c r="C109" s="35" t="s">
        <v>191</v>
      </c>
      <c r="D109" s="84">
        <v>3</v>
      </c>
      <c r="E109" s="85" t="s">
        <v>16</v>
      </c>
      <c r="F109" s="36" t="s">
        <v>161</v>
      </c>
      <c r="G109" s="117"/>
      <c r="H109" s="129"/>
      <c r="I109" s="117"/>
      <c r="J109" s="117"/>
      <c r="K109" s="117"/>
      <c r="L109" s="23">
        <f t="shared" si="16"/>
        <v>27</v>
      </c>
      <c r="M109" s="23">
        <f t="shared" si="17"/>
        <v>29.700000000000003</v>
      </c>
      <c r="N109" s="88">
        <v>9</v>
      </c>
      <c r="O109" s="23">
        <f t="shared" si="15"/>
        <v>9.9</v>
      </c>
      <c r="P109" s="54"/>
      <c r="Q109" s="55">
        <f t="shared" si="13"/>
        <v>0</v>
      </c>
      <c r="R109" s="56" t="str">
        <f t="shared" si="14"/>
        <v xml:space="preserve"> </v>
      </c>
      <c r="T109" s="70"/>
      <c r="U109" s="70"/>
    </row>
    <row r="110" spans="1:21" ht="30" customHeight="1">
      <c r="A110" s="65"/>
      <c r="B110" s="71">
        <v>104</v>
      </c>
      <c r="C110" s="35" t="s">
        <v>192</v>
      </c>
      <c r="D110" s="84">
        <v>3</v>
      </c>
      <c r="E110" s="85" t="s">
        <v>16</v>
      </c>
      <c r="F110" s="36" t="s">
        <v>193</v>
      </c>
      <c r="G110" s="117"/>
      <c r="H110" s="129"/>
      <c r="I110" s="117"/>
      <c r="J110" s="117"/>
      <c r="K110" s="117"/>
      <c r="L110" s="23">
        <f t="shared" si="16"/>
        <v>39</v>
      </c>
      <c r="M110" s="23">
        <f t="shared" si="17"/>
        <v>42.900000000000006</v>
      </c>
      <c r="N110" s="88">
        <v>13</v>
      </c>
      <c r="O110" s="23">
        <f t="shared" si="15"/>
        <v>14.3</v>
      </c>
      <c r="P110" s="54"/>
      <c r="Q110" s="55">
        <f t="shared" si="13"/>
        <v>0</v>
      </c>
      <c r="R110" s="56" t="str">
        <f t="shared" si="14"/>
        <v xml:space="preserve"> </v>
      </c>
      <c r="T110" s="70"/>
      <c r="U110" s="70"/>
    </row>
    <row r="111" spans="1:21" ht="27.75" customHeight="1">
      <c r="A111" s="65"/>
      <c r="B111" s="71">
        <v>105</v>
      </c>
      <c r="C111" s="35" t="s">
        <v>194</v>
      </c>
      <c r="D111" s="84">
        <v>2</v>
      </c>
      <c r="E111" s="85" t="s">
        <v>16</v>
      </c>
      <c r="F111" s="36" t="s">
        <v>232</v>
      </c>
      <c r="G111" s="117"/>
      <c r="H111" s="129"/>
      <c r="I111" s="117"/>
      <c r="J111" s="117"/>
      <c r="K111" s="117"/>
      <c r="L111" s="23">
        <f t="shared" si="16"/>
        <v>20</v>
      </c>
      <c r="M111" s="23">
        <f t="shared" si="17"/>
        <v>22</v>
      </c>
      <c r="N111" s="88">
        <v>10</v>
      </c>
      <c r="O111" s="23">
        <f t="shared" si="15"/>
        <v>11</v>
      </c>
      <c r="P111" s="54"/>
      <c r="Q111" s="55">
        <f t="shared" si="13"/>
        <v>0</v>
      </c>
      <c r="R111" s="56" t="str">
        <f t="shared" si="14"/>
        <v xml:space="preserve"> </v>
      </c>
      <c r="T111" s="70"/>
      <c r="U111" s="70"/>
    </row>
    <row r="112" spans="1:21" ht="52.5" customHeight="1">
      <c r="A112" s="65"/>
      <c r="B112" s="71">
        <v>106</v>
      </c>
      <c r="C112" s="35" t="s">
        <v>195</v>
      </c>
      <c r="D112" s="84">
        <v>2</v>
      </c>
      <c r="E112" s="85" t="s">
        <v>16</v>
      </c>
      <c r="F112" s="36" t="s">
        <v>196</v>
      </c>
      <c r="G112" s="117"/>
      <c r="H112" s="129"/>
      <c r="I112" s="117"/>
      <c r="J112" s="117"/>
      <c r="K112" s="117"/>
      <c r="L112" s="23">
        <f t="shared" si="16"/>
        <v>44</v>
      </c>
      <c r="M112" s="23">
        <f t="shared" si="17"/>
        <v>48.400000000000006</v>
      </c>
      <c r="N112" s="88">
        <v>22</v>
      </c>
      <c r="O112" s="23">
        <f t="shared" si="15"/>
        <v>24.200000000000003</v>
      </c>
      <c r="P112" s="54"/>
      <c r="Q112" s="55">
        <f t="shared" si="13"/>
        <v>0</v>
      </c>
      <c r="R112" s="56" t="str">
        <f t="shared" si="14"/>
        <v xml:space="preserve"> </v>
      </c>
      <c r="T112" s="70"/>
      <c r="U112" s="70"/>
    </row>
    <row r="113" spans="1:21" ht="62.25" customHeight="1">
      <c r="A113" s="65"/>
      <c r="B113" s="71">
        <v>107</v>
      </c>
      <c r="C113" s="35" t="s">
        <v>197</v>
      </c>
      <c r="D113" s="84">
        <v>1</v>
      </c>
      <c r="E113" s="85" t="s">
        <v>27</v>
      </c>
      <c r="F113" s="36" t="s">
        <v>198</v>
      </c>
      <c r="G113" s="117"/>
      <c r="H113" s="129"/>
      <c r="I113" s="117"/>
      <c r="J113" s="117"/>
      <c r="K113" s="117"/>
      <c r="L113" s="23">
        <f t="shared" si="16"/>
        <v>80</v>
      </c>
      <c r="M113" s="23">
        <f t="shared" si="17"/>
        <v>88</v>
      </c>
      <c r="N113" s="88">
        <v>80</v>
      </c>
      <c r="O113" s="23">
        <f t="shared" si="15"/>
        <v>88</v>
      </c>
      <c r="P113" s="54"/>
      <c r="Q113" s="55">
        <f t="shared" si="13"/>
        <v>0</v>
      </c>
      <c r="R113" s="56" t="str">
        <f t="shared" si="14"/>
        <v xml:space="preserve"> </v>
      </c>
      <c r="T113" s="70"/>
      <c r="U113" s="70"/>
    </row>
    <row r="114" spans="1:21" ht="25.5" customHeight="1">
      <c r="A114" s="65"/>
      <c r="B114" s="71">
        <v>108</v>
      </c>
      <c r="C114" s="35" t="s">
        <v>199</v>
      </c>
      <c r="D114" s="84">
        <v>1</v>
      </c>
      <c r="E114" s="85" t="s">
        <v>27</v>
      </c>
      <c r="F114" s="36" t="s">
        <v>200</v>
      </c>
      <c r="G114" s="117"/>
      <c r="H114" s="129"/>
      <c r="I114" s="117"/>
      <c r="J114" s="117"/>
      <c r="K114" s="117"/>
      <c r="L114" s="23">
        <f t="shared" si="16"/>
        <v>35</v>
      </c>
      <c r="M114" s="23">
        <f t="shared" si="17"/>
        <v>38.5</v>
      </c>
      <c r="N114" s="88">
        <v>35</v>
      </c>
      <c r="O114" s="23">
        <f t="shared" si="15"/>
        <v>38.5</v>
      </c>
      <c r="P114" s="54"/>
      <c r="Q114" s="55">
        <f t="shared" si="13"/>
        <v>0</v>
      </c>
      <c r="R114" s="56" t="str">
        <f t="shared" si="14"/>
        <v xml:space="preserve"> </v>
      </c>
      <c r="T114" s="70"/>
      <c r="U114" s="70"/>
    </row>
    <row r="115" spans="1:21" ht="62.25" customHeight="1">
      <c r="A115" s="65"/>
      <c r="B115" s="71">
        <v>109</v>
      </c>
      <c r="C115" s="35" t="s">
        <v>201</v>
      </c>
      <c r="D115" s="84">
        <v>2</v>
      </c>
      <c r="E115" s="85" t="s">
        <v>27</v>
      </c>
      <c r="F115" s="36" t="s">
        <v>202</v>
      </c>
      <c r="G115" s="117"/>
      <c r="H115" s="129"/>
      <c r="I115" s="117"/>
      <c r="J115" s="117"/>
      <c r="K115" s="117"/>
      <c r="L115" s="23">
        <f t="shared" si="16"/>
        <v>210</v>
      </c>
      <c r="M115" s="23">
        <f t="shared" si="17"/>
        <v>231.00000000000003</v>
      </c>
      <c r="N115" s="88">
        <v>105</v>
      </c>
      <c r="O115" s="23">
        <f t="shared" si="15"/>
        <v>115.50000000000001</v>
      </c>
      <c r="P115" s="54"/>
      <c r="Q115" s="55">
        <f t="shared" si="13"/>
        <v>0</v>
      </c>
      <c r="R115" s="56" t="str">
        <f t="shared" si="14"/>
        <v xml:space="preserve"> </v>
      </c>
      <c r="T115" s="70"/>
      <c r="U115" s="70"/>
    </row>
    <row r="116" spans="1:21" ht="29.25" customHeight="1">
      <c r="A116" s="65"/>
      <c r="B116" s="71">
        <v>110</v>
      </c>
      <c r="C116" s="35" t="s">
        <v>203</v>
      </c>
      <c r="D116" s="84">
        <v>3</v>
      </c>
      <c r="E116" s="85" t="s">
        <v>27</v>
      </c>
      <c r="F116" s="36" t="s">
        <v>204</v>
      </c>
      <c r="G116" s="117"/>
      <c r="H116" s="129"/>
      <c r="I116" s="117"/>
      <c r="J116" s="117"/>
      <c r="K116" s="117"/>
      <c r="L116" s="23">
        <f t="shared" si="16"/>
        <v>30</v>
      </c>
      <c r="M116" s="23">
        <f t="shared" si="17"/>
        <v>33</v>
      </c>
      <c r="N116" s="88">
        <v>10</v>
      </c>
      <c r="O116" s="23">
        <f t="shared" si="15"/>
        <v>11</v>
      </c>
      <c r="P116" s="54"/>
      <c r="Q116" s="55">
        <f t="shared" si="13"/>
        <v>0</v>
      </c>
      <c r="R116" s="56" t="str">
        <f t="shared" si="14"/>
        <v xml:space="preserve"> </v>
      </c>
      <c r="T116" s="70"/>
      <c r="U116" s="70"/>
    </row>
    <row r="117" spans="1:21" ht="23.25" customHeight="1">
      <c r="A117" s="65"/>
      <c r="B117" s="71">
        <v>111</v>
      </c>
      <c r="C117" s="35" t="s">
        <v>205</v>
      </c>
      <c r="D117" s="84">
        <v>1</v>
      </c>
      <c r="E117" s="85" t="s">
        <v>27</v>
      </c>
      <c r="F117" s="36" t="s">
        <v>231</v>
      </c>
      <c r="G117" s="117"/>
      <c r="H117" s="129"/>
      <c r="I117" s="117"/>
      <c r="J117" s="117"/>
      <c r="K117" s="117"/>
      <c r="L117" s="23">
        <f t="shared" si="16"/>
        <v>11</v>
      </c>
      <c r="M117" s="23">
        <f t="shared" si="17"/>
        <v>12.100000000000001</v>
      </c>
      <c r="N117" s="88">
        <v>11</v>
      </c>
      <c r="O117" s="23">
        <f t="shared" si="15"/>
        <v>12.100000000000001</v>
      </c>
      <c r="P117" s="54"/>
      <c r="Q117" s="55">
        <f t="shared" si="13"/>
        <v>0</v>
      </c>
      <c r="R117" s="56" t="str">
        <f t="shared" si="14"/>
        <v xml:space="preserve"> </v>
      </c>
      <c r="T117" s="70"/>
      <c r="U117" s="70"/>
    </row>
    <row r="118" spans="1:21" ht="29.25" customHeight="1">
      <c r="A118" s="65"/>
      <c r="B118" s="71">
        <v>112</v>
      </c>
      <c r="C118" s="35" t="s">
        <v>206</v>
      </c>
      <c r="D118" s="84">
        <v>2</v>
      </c>
      <c r="E118" s="85" t="s">
        <v>27</v>
      </c>
      <c r="F118" s="36" t="s">
        <v>207</v>
      </c>
      <c r="G118" s="117"/>
      <c r="H118" s="129"/>
      <c r="I118" s="117"/>
      <c r="J118" s="117"/>
      <c r="K118" s="117"/>
      <c r="L118" s="23">
        <f t="shared" si="16"/>
        <v>20</v>
      </c>
      <c r="M118" s="23">
        <f t="shared" si="17"/>
        <v>22</v>
      </c>
      <c r="N118" s="88">
        <v>10</v>
      </c>
      <c r="O118" s="23">
        <f t="shared" si="15"/>
        <v>11</v>
      </c>
      <c r="P118" s="54"/>
      <c r="Q118" s="55">
        <f t="shared" si="13"/>
        <v>0</v>
      </c>
      <c r="R118" s="56" t="str">
        <f t="shared" si="14"/>
        <v xml:space="preserve"> </v>
      </c>
      <c r="T118" s="70"/>
      <c r="U118" s="70"/>
    </row>
    <row r="119" spans="1:21" ht="59.25" customHeight="1">
      <c r="A119" s="65"/>
      <c r="B119" s="71">
        <v>113</v>
      </c>
      <c r="C119" s="35" t="s">
        <v>208</v>
      </c>
      <c r="D119" s="84">
        <v>6</v>
      </c>
      <c r="E119" s="85" t="s">
        <v>27</v>
      </c>
      <c r="F119" s="36" t="s">
        <v>209</v>
      </c>
      <c r="G119" s="117"/>
      <c r="H119" s="129"/>
      <c r="I119" s="117"/>
      <c r="J119" s="117"/>
      <c r="K119" s="117"/>
      <c r="L119" s="23">
        <f t="shared" si="16"/>
        <v>210</v>
      </c>
      <c r="M119" s="23">
        <f t="shared" si="17"/>
        <v>231</v>
      </c>
      <c r="N119" s="86">
        <v>35</v>
      </c>
      <c r="O119" s="23">
        <f t="shared" si="15"/>
        <v>38.5</v>
      </c>
      <c r="P119" s="54"/>
      <c r="Q119" s="55">
        <f t="shared" si="13"/>
        <v>0</v>
      </c>
      <c r="R119" s="56" t="str">
        <f t="shared" si="14"/>
        <v xml:space="preserve"> </v>
      </c>
      <c r="T119" s="70"/>
      <c r="U119" s="70"/>
    </row>
    <row r="120" spans="1:21" ht="63.75" customHeight="1">
      <c r="A120" s="65"/>
      <c r="B120" s="71">
        <v>114</v>
      </c>
      <c r="C120" s="35" t="s">
        <v>210</v>
      </c>
      <c r="D120" s="84">
        <v>2</v>
      </c>
      <c r="E120" s="85" t="s">
        <v>16</v>
      </c>
      <c r="F120" s="36" t="s">
        <v>211</v>
      </c>
      <c r="G120" s="117"/>
      <c r="H120" s="129"/>
      <c r="I120" s="117"/>
      <c r="J120" s="117"/>
      <c r="K120" s="117"/>
      <c r="L120" s="23">
        <f t="shared" si="16"/>
        <v>76</v>
      </c>
      <c r="M120" s="23">
        <f t="shared" si="17"/>
        <v>83.60000000000001</v>
      </c>
      <c r="N120" s="86">
        <v>38</v>
      </c>
      <c r="O120" s="23">
        <f t="shared" si="15"/>
        <v>41.800000000000004</v>
      </c>
      <c r="P120" s="54"/>
      <c r="Q120" s="55">
        <f t="shared" si="13"/>
        <v>0</v>
      </c>
      <c r="R120" s="56" t="str">
        <f t="shared" si="14"/>
        <v xml:space="preserve"> </v>
      </c>
      <c r="T120" s="70"/>
      <c r="U120" s="70"/>
    </row>
    <row r="121" spans="1:21" ht="96" customHeight="1">
      <c r="A121" s="65"/>
      <c r="B121" s="71">
        <v>115</v>
      </c>
      <c r="C121" s="35" t="s">
        <v>212</v>
      </c>
      <c r="D121" s="84">
        <v>2</v>
      </c>
      <c r="E121" s="85" t="s">
        <v>27</v>
      </c>
      <c r="F121" s="36" t="s">
        <v>213</v>
      </c>
      <c r="G121" s="117"/>
      <c r="H121" s="129"/>
      <c r="I121" s="117"/>
      <c r="J121" s="117"/>
      <c r="K121" s="117"/>
      <c r="L121" s="23">
        <f t="shared" si="16"/>
        <v>60</v>
      </c>
      <c r="M121" s="23">
        <f t="shared" si="17"/>
        <v>66</v>
      </c>
      <c r="N121" s="86">
        <v>30</v>
      </c>
      <c r="O121" s="23">
        <f t="shared" si="15"/>
        <v>33</v>
      </c>
      <c r="P121" s="54"/>
      <c r="Q121" s="55">
        <f t="shared" si="13"/>
        <v>0</v>
      </c>
      <c r="R121" s="56" t="str">
        <f t="shared" si="14"/>
        <v xml:space="preserve"> </v>
      </c>
      <c r="T121" s="70"/>
      <c r="U121" s="70"/>
    </row>
    <row r="122" spans="1:21" ht="51.75" customHeight="1">
      <c r="A122" s="65"/>
      <c r="B122" s="71">
        <v>116</v>
      </c>
      <c r="C122" s="35" t="s">
        <v>214</v>
      </c>
      <c r="D122" s="84">
        <v>1</v>
      </c>
      <c r="E122" s="85" t="s">
        <v>16</v>
      </c>
      <c r="F122" s="36" t="s">
        <v>215</v>
      </c>
      <c r="G122" s="117"/>
      <c r="H122" s="129"/>
      <c r="I122" s="117"/>
      <c r="J122" s="117"/>
      <c r="K122" s="117"/>
      <c r="L122" s="23">
        <f t="shared" si="16"/>
        <v>29</v>
      </c>
      <c r="M122" s="23">
        <f t="shared" si="17"/>
        <v>31.900000000000002</v>
      </c>
      <c r="N122" s="86">
        <v>29</v>
      </c>
      <c r="O122" s="23">
        <f t="shared" si="15"/>
        <v>31.900000000000002</v>
      </c>
      <c r="P122" s="54"/>
      <c r="Q122" s="55">
        <f t="shared" si="13"/>
        <v>0</v>
      </c>
      <c r="R122" s="56" t="str">
        <f t="shared" si="14"/>
        <v xml:space="preserve"> </v>
      </c>
      <c r="T122" s="70"/>
      <c r="U122" s="70"/>
    </row>
    <row r="123" spans="1:21" ht="24" customHeight="1">
      <c r="A123" s="65"/>
      <c r="B123" s="71">
        <v>117</v>
      </c>
      <c r="C123" s="35" t="s">
        <v>216</v>
      </c>
      <c r="D123" s="84">
        <v>4</v>
      </c>
      <c r="E123" s="85" t="s">
        <v>27</v>
      </c>
      <c r="F123" s="36" t="s">
        <v>217</v>
      </c>
      <c r="G123" s="117"/>
      <c r="H123" s="129"/>
      <c r="I123" s="117"/>
      <c r="J123" s="117"/>
      <c r="K123" s="117"/>
      <c r="L123" s="23">
        <f t="shared" si="16"/>
        <v>112</v>
      </c>
      <c r="M123" s="23">
        <f t="shared" si="17"/>
        <v>123.20000000000002</v>
      </c>
      <c r="N123" s="86">
        <v>28</v>
      </c>
      <c r="O123" s="23">
        <f t="shared" si="15"/>
        <v>30.800000000000004</v>
      </c>
      <c r="P123" s="54"/>
      <c r="Q123" s="55">
        <f t="shared" si="13"/>
        <v>0</v>
      </c>
      <c r="R123" s="56" t="str">
        <f t="shared" si="14"/>
        <v xml:space="preserve"> </v>
      </c>
      <c r="T123" s="70"/>
      <c r="U123" s="70"/>
    </row>
    <row r="124" spans="1:21" ht="57" customHeight="1">
      <c r="A124" s="65"/>
      <c r="B124" s="71">
        <v>118</v>
      </c>
      <c r="C124" s="35" t="s">
        <v>218</v>
      </c>
      <c r="D124" s="84">
        <v>6</v>
      </c>
      <c r="E124" s="85" t="s">
        <v>27</v>
      </c>
      <c r="F124" s="36" t="s">
        <v>219</v>
      </c>
      <c r="G124" s="117"/>
      <c r="H124" s="129"/>
      <c r="I124" s="117"/>
      <c r="J124" s="117"/>
      <c r="K124" s="117"/>
      <c r="L124" s="23">
        <f t="shared" si="16"/>
        <v>72</v>
      </c>
      <c r="M124" s="23">
        <f t="shared" si="17"/>
        <v>79.2</v>
      </c>
      <c r="N124" s="88">
        <v>12</v>
      </c>
      <c r="O124" s="23">
        <f t="shared" si="15"/>
        <v>13.200000000000001</v>
      </c>
      <c r="P124" s="54"/>
      <c r="Q124" s="55">
        <f t="shared" si="13"/>
        <v>0</v>
      </c>
      <c r="R124" s="56" t="str">
        <f t="shared" si="14"/>
        <v xml:space="preserve"> </v>
      </c>
      <c r="T124" s="70"/>
      <c r="U124" s="70"/>
    </row>
    <row r="125" spans="1:21" ht="22.5" customHeight="1">
      <c r="A125" s="65"/>
      <c r="B125" s="71">
        <v>119</v>
      </c>
      <c r="C125" s="35" t="s">
        <v>220</v>
      </c>
      <c r="D125" s="84">
        <v>1</v>
      </c>
      <c r="E125" s="85" t="s">
        <v>16</v>
      </c>
      <c r="F125" s="36" t="s">
        <v>221</v>
      </c>
      <c r="G125" s="117"/>
      <c r="H125" s="129"/>
      <c r="I125" s="117"/>
      <c r="J125" s="117"/>
      <c r="K125" s="117"/>
      <c r="L125" s="23">
        <f t="shared" si="16"/>
        <v>50</v>
      </c>
      <c r="M125" s="23">
        <f t="shared" si="17"/>
        <v>55.00000000000001</v>
      </c>
      <c r="N125" s="88">
        <v>50</v>
      </c>
      <c r="O125" s="23">
        <f t="shared" si="15"/>
        <v>55.00000000000001</v>
      </c>
      <c r="P125" s="54"/>
      <c r="Q125" s="55">
        <f t="shared" si="13"/>
        <v>0</v>
      </c>
      <c r="R125" s="56" t="str">
        <f t="shared" si="14"/>
        <v xml:space="preserve"> </v>
      </c>
      <c r="T125" s="70"/>
      <c r="U125" s="70"/>
    </row>
    <row r="126" spans="1:21" ht="44.25" customHeight="1">
      <c r="A126" s="65"/>
      <c r="B126" s="71">
        <v>120</v>
      </c>
      <c r="C126" s="35" t="s">
        <v>45</v>
      </c>
      <c r="D126" s="84">
        <v>3</v>
      </c>
      <c r="E126" s="85" t="s">
        <v>16</v>
      </c>
      <c r="F126" s="36" t="s">
        <v>46</v>
      </c>
      <c r="G126" s="117"/>
      <c r="H126" s="129"/>
      <c r="I126" s="117"/>
      <c r="J126" s="117"/>
      <c r="K126" s="117"/>
      <c r="L126" s="23">
        <f t="shared" si="16"/>
        <v>111</v>
      </c>
      <c r="M126" s="23">
        <f t="shared" si="17"/>
        <v>122.10000000000001</v>
      </c>
      <c r="N126" s="88">
        <v>37</v>
      </c>
      <c r="O126" s="23">
        <f t="shared" si="15"/>
        <v>40.7</v>
      </c>
      <c r="P126" s="54"/>
      <c r="Q126" s="55">
        <f t="shared" si="13"/>
        <v>0</v>
      </c>
      <c r="R126" s="56" t="str">
        <f t="shared" si="14"/>
        <v xml:space="preserve"> </v>
      </c>
      <c r="T126" s="70"/>
      <c r="U126" s="70"/>
    </row>
    <row r="127" spans="1:21" ht="72" customHeight="1">
      <c r="A127" s="65"/>
      <c r="B127" s="71">
        <v>121</v>
      </c>
      <c r="C127" s="35" t="s">
        <v>225</v>
      </c>
      <c r="D127" s="84">
        <v>1</v>
      </c>
      <c r="E127" s="85" t="s">
        <v>27</v>
      </c>
      <c r="F127" s="36" t="s">
        <v>222</v>
      </c>
      <c r="G127" s="117"/>
      <c r="H127" s="129"/>
      <c r="I127" s="117"/>
      <c r="J127" s="117"/>
      <c r="K127" s="117"/>
      <c r="L127" s="23">
        <f t="shared" si="16"/>
        <v>34</v>
      </c>
      <c r="M127" s="23">
        <f t="shared" si="17"/>
        <v>37.400000000000006</v>
      </c>
      <c r="N127" s="88">
        <v>34</v>
      </c>
      <c r="O127" s="23">
        <f t="shared" si="15"/>
        <v>37.400000000000006</v>
      </c>
      <c r="P127" s="54"/>
      <c r="Q127" s="55">
        <f t="shared" si="13"/>
        <v>0</v>
      </c>
      <c r="R127" s="56" t="str">
        <f t="shared" si="14"/>
        <v xml:space="preserve"> </v>
      </c>
      <c r="T127" s="70"/>
      <c r="U127" s="70"/>
    </row>
    <row r="128" spans="1:21" ht="33" customHeight="1">
      <c r="A128" s="65"/>
      <c r="B128" s="71">
        <v>122</v>
      </c>
      <c r="C128" s="35" t="s">
        <v>125</v>
      </c>
      <c r="D128" s="84">
        <v>2</v>
      </c>
      <c r="E128" s="85" t="s">
        <v>27</v>
      </c>
      <c r="F128" s="36" t="s">
        <v>223</v>
      </c>
      <c r="G128" s="117"/>
      <c r="H128" s="129"/>
      <c r="I128" s="117"/>
      <c r="J128" s="117"/>
      <c r="K128" s="117"/>
      <c r="L128" s="23">
        <f t="shared" si="16"/>
        <v>22</v>
      </c>
      <c r="M128" s="23">
        <f t="shared" si="17"/>
        <v>24.200000000000003</v>
      </c>
      <c r="N128" s="88">
        <v>11</v>
      </c>
      <c r="O128" s="23">
        <f t="shared" si="15"/>
        <v>12.100000000000001</v>
      </c>
      <c r="P128" s="54"/>
      <c r="Q128" s="55">
        <f t="shared" si="13"/>
        <v>0</v>
      </c>
      <c r="R128" s="56" t="str">
        <f t="shared" si="14"/>
        <v xml:space="preserve"> </v>
      </c>
      <c r="T128" s="70"/>
      <c r="U128" s="70"/>
    </row>
    <row r="129" spans="1:21" ht="34.5" customHeight="1" thickBot="1">
      <c r="A129" s="65"/>
      <c r="B129" s="74">
        <v>123</v>
      </c>
      <c r="C129" s="47" t="s">
        <v>224</v>
      </c>
      <c r="D129" s="96">
        <v>2</v>
      </c>
      <c r="E129" s="97" t="s">
        <v>27</v>
      </c>
      <c r="F129" s="38" t="s">
        <v>223</v>
      </c>
      <c r="G129" s="118"/>
      <c r="H129" s="130"/>
      <c r="I129" s="118"/>
      <c r="J129" s="118"/>
      <c r="K129" s="118"/>
      <c r="L129" s="24">
        <f t="shared" si="16"/>
        <v>36</v>
      </c>
      <c r="M129" s="24">
        <f t="shared" si="17"/>
        <v>39.6</v>
      </c>
      <c r="N129" s="98">
        <v>18</v>
      </c>
      <c r="O129" s="24">
        <f t="shared" si="15"/>
        <v>19.8</v>
      </c>
      <c r="P129" s="57"/>
      <c r="Q129" s="58">
        <f t="shared" si="13"/>
        <v>0</v>
      </c>
      <c r="R129" s="59" t="str">
        <f t="shared" si="14"/>
        <v xml:space="preserve"> </v>
      </c>
      <c r="T129" s="70"/>
      <c r="U129" s="70"/>
    </row>
    <row r="130" spans="1:21" ht="13.5" customHeight="1" thickBot="1" thickTop="1">
      <c r="A130" s="99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1"/>
      <c r="O130" s="101"/>
      <c r="P130" s="100"/>
      <c r="Q130" s="100"/>
      <c r="R130" s="102"/>
      <c r="S130" s="100"/>
      <c r="T130" s="70"/>
      <c r="U130" s="70"/>
    </row>
    <row r="131" spans="1:18" ht="60.75" customHeight="1" thickBot="1" thickTop="1">
      <c r="A131" s="103"/>
      <c r="B131" s="125" t="s">
        <v>3</v>
      </c>
      <c r="C131" s="125"/>
      <c r="D131" s="125"/>
      <c r="E131" s="125"/>
      <c r="F131" s="125"/>
      <c r="G131" s="14"/>
      <c r="H131" s="14"/>
      <c r="I131" s="14"/>
      <c r="J131" s="104"/>
      <c r="K131" s="104"/>
      <c r="L131" s="104"/>
      <c r="M131" s="15"/>
      <c r="N131" s="60" t="s">
        <v>4</v>
      </c>
      <c r="O131" s="32" t="s">
        <v>5</v>
      </c>
      <c r="P131" s="131" t="s">
        <v>6</v>
      </c>
      <c r="Q131" s="132"/>
      <c r="R131" s="133"/>
    </row>
    <row r="132" spans="1:18" ht="33" customHeight="1" thickBot="1" thickTop="1">
      <c r="A132" s="103"/>
      <c r="B132" s="126" t="s">
        <v>7</v>
      </c>
      <c r="C132" s="126"/>
      <c r="D132" s="126"/>
      <c r="E132" s="126"/>
      <c r="F132" s="126"/>
      <c r="G132" s="105"/>
      <c r="J132" s="16"/>
      <c r="K132" s="16"/>
      <c r="L132" s="16"/>
      <c r="M132" s="17"/>
      <c r="N132" s="61">
        <f>SUM(L7:L129)</f>
        <v>71580</v>
      </c>
      <c r="O132" s="18">
        <f>SUM(M7:M129)</f>
        <v>79204.40000000001</v>
      </c>
      <c r="P132" s="122">
        <f>SUM(Q7:Q129)</f>
        <v>0</v>
      </c>
      <c r="Q132" s="123"/>
      <c r="R132" s="124"/>
    </row>
    <row r="133" spans="1:19" ht="39.75" customHeight="1" thickTop="1">
      <c r="A133" s="103"/>
      <c r="H133" s="19"/>
      <c r="I133" s="19"/>
      <c r="J133" s="20"/>
      <c r="K133" s="20"/>
      <c r="L133" s="20"/>
      <c r="M133" s="106"/>
      <c r="N133" s="106"/>
      <c r="O133" s="106"/>
      <c r="P133" s="103"/>
      <c r="Q133" s="103"/>
      <c r="R133" s="103"/>
      <c r="S133" s="103"/>
    </row>
    <row r="134" spans="1:19" ht="19.95" customHeight="1">
      <c r="A134" s="103"/>
      <c r="J134" s="20"/>
      <c r="K134" s="20"/>
      <c r="L134" s="20"/>
      <c r="M134" s="106"/>
      <c r="N134" s="106"/>
      <c r="O134" s="21"/>
      <c r="P134" s="21"/>
      <c r="Q134" s="21"/>
      <c r="R134" s="103"/>
      <c r="S134" s="103"/>
    </row>
    <row r="135" spans="1:19" ht="71.25" customHeight="1">
      <c r="A135" s="103"/>
      <c r="J135" s="20"/>
      <c r="K135" s="20"/>
      <c r="L135" s="20"/>
      <c r="M135" s="106"/>
      <c r="N135" s="106"/>
      <c r="O135" s="21"/>
      <c r="P135" s="21"/>
      <c r="Q135" s="21"/>
      <c r="R135" s="103"/>
      <c r="S135" s="103"/>
    </row>
    <row r="136" spans="1:19" ht="36" customHeight="1">
      <c r="A136" s="103"/>
      <c r="J136" s="107"/>
      <c r="K136" s="107"/>
      <c r="L136" s="107"/>
      <c r="M136" s="107"/>
      <c r="N136" s="107"/>
      <c r="O136" s="106"/>
      <c r="P136" s="103"/>
      <c r="Q136" s="103"/>
      <c r="R136" s="103"/>
      <c r="S136" s="103"/>
    </row>
    <row r="137" spans="1:19" ht="14.25" customHeight="1">
      <c r="A137" s="103"/>
      <c r="B137" s="103"/>
      <c r="C137" s="106"/>
      <c r="D137" s="108"/>
      <c r="E137" s="109"/>
      <c r="F137" s="106"/>
      <c r="G137" s="106"/>
      <c r="H137" s="106"/>
      <c r="I137" s="103"/>
      <c r="J137" s="103"/>
      <c r="K137" s="103"/>
      <c r="L137" s="106"/>
      <c r="M137" s="106"/>
      <c r="N137" s="106"/>
      <c r="O137" s="106"/>
      <c r="P137" s="103"/>
      <c r="Q137" s="103"/>
      <c r="R137" s="103"/>
      <c r="S137" s="103"/>
    </row>
    <row r="138" spans="1:19" ht="14.25" customHeight="1">
      <c r="A138" s="103"/>
      <c r="B138" s="103"/>
      <c r="C138" s="106"/>
      <c r="D138" s="108"/>
      <c r="E138" s="109"/>
      <c r="F138" s="106"/>
      <c r="G138" s="106"/>
      <c r="H138" s="106"/>
      <c r="I138" s="103"/>
      <c r="J138" s="103"/>
      <c r="K138" s="103"/>
      <c r="L138" s="106"/>
      <c r="M138" s="106"/>
      <c r="N138" s="106"/>
      <c r="O138" s="106"/>
      <c r="P138" s="103"/>
      <c r="Q138" s="103"/>
      <c r="R138" s="103"/>
      <c r="S138" s="103"/>
    </row>
    <row r="139" spans="1:19" ht="14.25" customHeight="1">
      <c r="A139" s="103"/>
      <c r="B139" s="103"/>
      <c r="C139" s="106"/>
      <c r="D139" s="108"/>
      <c r="E139" s="109"/>
      <c r="F139" s="106"/>
      <c r="G139" s="106"/>
      <c r="H139" s="106"/>
      <c r="I139" s="103"/>
      <c r="J139" s="103"/>
      <c r="K139" s="103"/>
      <c r="L139" s="106"/>
      <c r="M139" s="106"/>
      <c r="N139" s="106"/>
      <c r="O139" s="106"/>
      <c r="P139" s="103"/>
      <c r="Q139" s="103"/>
      <c r="R139" s="103"/>
      <c r="S139" s="103"/>
    </row>
    <row r="140" spans="1:19" ht="14.25" customHeight="1">
      <c r="A140" s="103"/>
      <c r="B140" s="103"/>
      <c r="C140" s="106"/>
      <c r="D140" s="108"/>
      <c r="E140" s="109"/>
      <c r="F140" s="106"/>
      <c r="G140" s="106"/>
      <c r="H140" s="106"/>
      <c r="I140" s="103"/>
      <c r="J140" s="103"/>
      <c r="K140" s="103"/>
      <c r="L140" s="106"/>
      <c r="M140" s="106"/>
      <c r="N140" s="106"/>
      <c r="O140" s="106"/>
      <c r="P140" s="103"/>
      <c r="Q140" s="103"/>
      <c r="R140" s="103"/>
      <c r="S140" s="103"/>
    </row>
    <row r="141" spans="1:14" ht="15">
      <c r="A141" s="65"/>
      <c r="C141" s="1"/>
      <c r="D141" s="1"/>
      <c r="E141" s="1"/>
      <c r="F141" s="1"/>
      <c r="G141" s="1"/>
      <c r="H141" s="1"/>
      <c r="K141" s="1"/>
      <c r="L141" s="1"/>
      <c r="M141" s="1"/>
      <c r="N141" s="1"/>
    </row>
    <row r="142" spans="1:14" ht="15">
      <c r="A142" s="65"/>
      <c r="C142" s="1"/>
      <c r="D142" s="1"/>
      <c r="E142" s="1"/>
      <c r="F142" s="1"/>
      <c r="G142" s="1"/>
      <c r="H142" s="1"/>
      <c r="K142" s="1"/>
      <c r="L142" s="1"/>
      <c r="M142" s="1"/>
      <c r="N142" s="1"/>
    </row>
    <row r="143" spans="1:14" ht="15">
      <c r="A143" s="65"/>
      <c r="C143" s="1"/>
      <c r="D143" s="1"/>
      <c r="E143" s="1"/>
      <c r="F143" s="1"/>
      <c r="G143" s="1"/>
      <c r="H143" s="1"/>
      <c r="K143" s="1"/>
      <c r="L143" s="1"/>
      <c r="M143" s="1"/>
      <c r="N143" s="1"/>
    </row>
    <row r="144" spans="1:14" ht="15">
      <c r="A144" s="65"/>
      <c r="C144" s="1"/>
      <c r="D144" s="1"/>
      <c r="E144" s="1"/>
      <c r="F144" s="1"/>
      <c r="G144" s="1"/>
      <c r="H144" s="1"/>
      <c r="K144" s="1"/>
      <c r="L144" s="1"/>
      <c r="M144" s="1"/>
      <c r="N144" s="1"/>
    </row>
    <row r="145" spans="1:14" ht="15">
      <c r="A145" s="65"/>
      <c r="C145" s="1"/>
      <c r="D145" s="1"/>
      <c r="E145" s="1"/>
      <c r="F145" s="1"/>
      <c r="G145" s="1"/>
      <c r="H145" s="1"/>
      <c r="K145" s="1"/>
      <c r="L145" s="1"/>
      <c r="M145" s="1"/>
      <c r="N145" s="1"/>
    </row>
    <row r="146" spans="1:14" ht="15">
      <c r="A146" s="65"/>
      <c r="C146" s="1"/>
      <c r="D146" s="1"/>
      <c r="E146" s="1"/>
      <c r="F146" s="1"/>
      <c r="G146" s="1"/>
      <c r="H146" s="1"/>
      <c r="K146" s="1"/>
      <c r="L146" s="1"/>
      <c r="M146" s="1"/>
      <c r="N146" s="1"/>
    </row>
    <row r="147" spans="1:14" ht="15">
      <c r="A147" s="65"/>
      <c r="C147" s="1"/>
      <c r="D147" s="1"/>
      <c r="E147" s="1"/>
      <c r="F147" s="1"/>
      <c r="G147" s="1"/>
      <c r="H147" s="1"/>
      <c r="K147" s="1"/>
      <c r="L147" s="1"/>
      <c r="M147" s="1"/>
      <c r="N147" s="1"/>
    </row>
    <row r="148" spans="1:14" ht="15">
      <c r="A148" s="65"/>
      <c r="C148" s="1"/>
      <c r="D148" s="1"/>
      <c r="E148" s="1"/>
      <c r="F148" s="1"/>
      <c r="G148" s="1"/>
      <c r="H148" s="1"/>
      <c r="K148" s="1"/>
      <c r="L148" s="1"/>
      <c r="M148" s="1"/>
      <c r="N148" s="1"/>
    </row>
    <row r="149" spans="1:14" ht="15">
      <c r="A149" s="65"/>
      <c r="C149" s="1"/>
      <c r="D149" s="1"/>
      <c r="E149" s="1"/>
      <c r="F149" s="1"/>
      <c r="G149" s="1"/>
      <c r="H149" s="1"/>
      <c r="K149" s="1"/>
      <c r="L149" s="1"/>
      <c r="M149" s="1"/>
      <c r="N149" s="1"/>
    </row>
    <row r="150" spans="1:14" ht="15">
      <c r="A150" s="65"/>
      <c r="C150" s="1"/>
      <c r="D150" s="1"/>
      <c r="E150" s="1"/>
      <c r="F150" s="1"/>
      <c r="G150" s="1"/>
      <c r="H150" s="1"/>
      <c r="K150" s="1"/>
      <c r="L150" s="1"/>
      <c r="M150" s="1"/>
      <c r="N150" s="1"/>
    </row>
    <row r="151" spans="1:14" ht="15">
      <c r="A151" s="65"/>
      <c r="C151" s="1"/>
      <c r="D151" s="1"/>
      <c r="E151" s="1"/>
      <c r="F151" s="1"/>
      <c r="G151" s="1"/>
      <c r="H151" s="1"/>
      <c r="K151" s="1"/>
      <c r="L151" s="1"/>
      <c r="M151" s="1"/>
      <c r="N151" s="1"/>
    </row>
    <row r="152" spans="1:14" ht="15">
      <c r="A152" s="65"/>
      <c r="C152" s="1"/>
      <c r="D152" s="1"/>
      <c r="E152" s="1"/>
      <c r="F152" s="1"/>
      <c r="G152" s="1"/>
      <c r="H152" s="1"/>
      <c r="K152" s="1"/>
      <c r="L152" s="1"/>
      <c r="M152" s="1"/>
      <c r="N152" s="1"/>
    </row>
    <row r="153" spans="1:14" ht="15">
      <c r="A153" s="65"/>
      <c r="C153" s="1"/>
      <c r="D153" s="1"/>
      <c r="E153" s="1"/>
      <c r="F153" s="1"/>
      <c r="G153" s="1"/>
      <c r="H153" s="1"/>
      <c r="K153" s="1"/>
      <c r="L153" s="1"/>
      <c r="M153" s="1"/>
      <c r="N153" s="1"/>
    </row>
    <row r="154" spans="1:14" ht="15">
      <c r="A154" s="65"/>
      <c r="C154" s="1"/>
      <c r="D154" s="1"/>
      <c r="E154" s="1"/>
      <c r="F154" s="1"/>
      <c r="G154" s="1"/>
      <c r="H154" s="1"/>
      <c r="K154" s="1"/>
      <c r="L154" s="1"/>
      <c r="M154" s="1"/>
      <c r="N154" s="1"/>
    </row>
    <row r="155" spans="1:14" ht="15">
      <c r="A155" s="65"/>
      <c r="C155" s="1"/>
      <c r="D155" s="1"/>
      <c r="E155" s="1"/>
      <c r="F155" s="1"/>
      <c r="G155" s="1"/>
      <c r="H155" s="1"/>
      <c r="K155" s="1"/>
      <c r="L155" s="1"/>
      <c r="M155" s="1"/>
      <c r="N155" s="1"/>
    </row>
    <row r="156" spans="1:14" ht="15">
      <c r="A156" s="65"/>
      <c r="C156" s="1"/>
      <c r="D156" s="1"/>
      <c r="E156" s="1"/>
      <c r="F156" s="1"/>
      <c r="G156" s="1"/>
      <c r="H156" s="1"/>
      <c r="K156" s="1"/>
      <c r="L156" s="1"/>
      <c r="M156" s="1"/>
      <c r="N156" s="1"/>
    </row>
    <row r="157" spans="1:14" ht="15">
      <c r="A157" s="65"/>
      <c r="C157" s="1"/>
      <c r="D157" s="1"/>
      <c r="E157" s="1"/>
      <c r="F157" s="1"/>
      <c r="G157" s="1"/>
      <c r="H157" s="1"/>
      <c r="K157" s="1"/>
      <c r="L157" s="1"/>
      <c r="M157" s="1"/>
      <c r="N157" s="1"/>
    </row>
    <row r="158" spans="1:14" ht="15">
      <c r="A158" s="65"/>
      <c r="C158" s="1"/>
      <c r="D158" s="1"/>
      <c r="E158" s="1"/>
      <c r="F158" s="1"/>
      <c r="G158" s="1"/>
      <c r="H158" s="1"/>
      <c r="K158" s="1"/>
      <c r="L158" s="1"/>
      <c r="M158" s="1"/>
      <c r="N158" s="1"/>
    </row>
    <row r="159" spans="1:14" ht="15">
      <c r="A159" s="65"/>
      <c r="C159" s="1"/>
      <c r="D159" s="1"/>
      <c r="E159" s="1"/>
      <c r="F159" s="1"/>
      <c r="G159" s="1"/>
      <c r="H159" s="1"/>
      <c r="K159" s="1"/>
      <c r="L159" s="1"/>
      <c r="M159" s="1"/>
      <c r="N159" s="1"/>
    </row>
    <row r="160" spans="1:14" ht="15">
      <c r="A160" s="65"/>
      <c r="C160" s="1"/>
      <c r="D160" s="1"/>
      <c r="E160" s="1"/>
      <c r="F160" s="1"/>
      <c r="G160" s="1"/>
      <c r="H160" s="1"/>
      <c r="K160" s="1"/>
      <c r="L160" s="1"/>
      <c r="M160" s="1"/>
      <c r="N160" s="1"/>
    </row>
    <row r="161" spans="1:14" ht="15">
      <c r="A161" s="65"/>
      <c r="C161" s="1"/>
      <c r="D161" s="1"/>
      <c r="E161" s="1"/>
      <c r="F161" s="1"/>
      <c r="G161" s="1"/>
      <c r="H161" s="1"/>
      <c r="K161" s="1"/>
      <c r="L161" s="1"/>
      <c r="M161" s="1"/>
      <c r="N161" s="1"/>
    </row>
    <row r="162" spans="1:14" ht="15">
      <c r="A162" s="65"/>
      <c r="C162" s="1"/>
      <c r="D162" s="1"/>
      <c r="E162" s="1"/>
      <c r="F162" s="1"/>
      <c r="G162" s="1"/>
      <c r="H162" s="1"/>
      <c r="K162" s="1"/>
      <c r="L162" s="1"/>
      <c r="M162" s="1"/>
      <c r="N162" s="1"/>
    </row>
    <row r="163" spans="1:14" ht="15">
      <c r="A163" s="65"/>
      <c r="C163" s="1"/>
      <c r="D163" s="1"/>
      <c r="E163" s="1"/>
      <c r="F163" s="1"/>
      <c r="G163" s="1"/>
      <c r="H163" s="1"/>
      <c r="K163" s="1"/>
      <c r="L163" s="1"/>
      <c r="M163" s="1"/>
      <c r="N163" s="1"/>
    </row>
    <row r="164" spans="1:14" ht="15">
      <c r="A164" s="65"/>
      <c r="C164" s="1"/>
      <c r="D164" s="1"/>
      <c r="E164" s="1"/>
      <c r="F164" s="1"/>
      <c r="G164" s="1"/>
      <c r="H164" s="1"/>
      <c r="K164" s="1"/>
      <c r="L164" s="1"/>
      <c r="M164" s="1"/>
      <c r="N164" s="1"/>
    </row>
    <row r="165" spans="1:14" ht="15">
      <c r="A165" s="65"/>
      <c r="C165" s="1"/>
      <c r="D165" s="1"/>
      <c r="E165" s="1"/>
      <c r="F165" s="1"/>
      <c r="G165" s="1"/>
      <c r="H165" s="1"/>
      <c r="K165" s="1"/>
      <c r="L165" s="1"/>
      <c r="M165" s="1"/>
      <c r="N165" s="1"/>
    </row>
    <row r="166" spans="1:14" ht="15">
      <c r="A166" s="65"/>
      <c r="C166" s="1"/>
      <c r="D166" s="1"/>
      <c r="E166" s="1"/>
      <c r="F166" s="1"/>
      <c r="G166" s="1"/>
      <c r="H166" s="1"/>
      <c r="K166" s="1"/>
      <c r="L166" s="1"/>
      <c r="M166" s="1"/>
      <c r="N166" s="1"/>
    </row>
    <row r="167" spans="1:14" ht="15">
      <c r="A167" s="65"/>
      <c r="C167" s="1"/>
      <c r="D167" s="1"/>
      <c r="E167" s="1"/>
      <c r="F167" s="1"/>
      <c r="G167" s="1"/>
      <c r="H167" s="1"/>
      <c r="K167" s="1"/>
      <c r="L167" s="1"/>
      <c r="M167" s="1"/>
      <c r="N167" s="1"/>
    </row>
    <row r="168" spans="1:14" ht="15">
      <c r="A168" s="65"/>
      <c r="C168" s="1"/>
      <c r="D168" s="1"/>
      <c r="E168" s="1"/>
      <c r="F168" s="1"/>
      <c r="G168" s="1"/>
      <c r="H168" s="1"/>
      <c r="K168" s="1"/>
      <c r="L168" s="1"/>
      <c r="M168" s="1"/>
      <c r="N168" s="1"/>
    </row>
    <row r="169" spans="1:14" ht="15">
      <c r="A169" s="65"/>
      <c r="C169" s="1"/>
      <c r="D169" s="1"/>
      <c r="E169" s="1"/>
      <c r="F169" s="1"/>
      <c r="G169" s="1"/>
      <c r="H169" s="1"/>
      <c r="K169" s="1"/>
      <c r="L169" s="1"/>
      <c r="M169" s="1"/>
      <c r="N169" s="1"/>
    </row>
    <row r="170" spans="1:14" ht="15">
      <c r="A170" s="65"/>
      <c r="C170" s="1"/>
      <c r="D170" s="1"/>
      <c r="E170" s="1"/>
      <c r="F170" s="1"/>
      <c r="G170" s="1"/>
      <c r="H170" s="1"/>
      <c r="K170" s="1"/>
      <c r="L170" s="1"/>
      <c r="M170" s="1"/>
      <c r="N170" s="1"/>
    </row>
    <row r="171" spans="1:14" ht="15">
      <c r="A171" s="65"/>
      <c r="C171" s="1"/>
      <c r="D171" s="1"/>
      <c r="E171" s="1"/>
      <c r="F171" s="1"/>
      <c r="G171" s="1"/>
      <c r="H171" s="1"/>
      <c r="K171" s="1"/>
      <c r="L171" s="1"/>
      <c r="M171" s="1"/>
      <c r="N171" s="1"/>
    </row>
    <row r="172" spans="1:14" ht="15">
      <c r="A172" s="65"/>
      <c r="C172" s="1"/>
      <c r="D172" s="1"/>
      <c r="E172" s="1"/>
      <c r="F172" s="1"/>
      <c r="G172" s="1"/>
      <c r="H172" s="1"/>
      <c r="K172" s="1"/>
      <c r="L172" s="1"/>
      <c r="M172" s="1"/>
      <c r="N172" s="1"/>
    </row>
    <row r="173" spans="1:14" ht="15">
      <c r="A173" s="65"/>
      <c r="C173" s="1"/>
      <c r="D173" s="1"/>
      <c r="E173" s="1"/>
      <c r="F173" s="1"/>
      <c r="G173" s="1"/>
      <c r="H173" s="1"/>
      <c r="K173" s="1"/>
      <c r="L173" s="1"/>
      <c r="M173" s="1"/>
      <c r="N173" s="1"/>
    </row>
    <row r="174" spans="1:14" ht="15">
      <c r="A174" s="65"/>
      <c r="C174" s="1"/>
      <c r="D174" s="1"/>
      <c r="E174" s="1"/>
      <c r="F174" s="1"/>
      <c r="G174" s="1"/>
      <c r="H174" s="1"/>
      <c r="K174" s="1"/>
      <c r="L174" s="1"/>
      <c r="M174" s="1"/>
      <c r="N174" s="1"/>
    </row>
    <row r="175" spans="1:14" ht="15">
      <c r="A175" s="65"/>
      <c r="C175" s="1"/>
      <c r="D175" s="1"/>
      <c r="E175" s="1"/>
      <c r="F175" s="1"/>
      <c r="G175" s="1"/>
      <c r="H175" s="1"/>
      <c r="K175" s="1"/>
      <c r="L175" s="1"/>
      <c r="M175" s="1"/>
      <c r="N175" s="1"/>
    </row>
    <row r="176" spans="1:14" ht="15">
      <c r="A176" s="65"/>
      <c r="C176" s="1"/>
      <c r="D176" s="1"/>
      <c r="E176" s="1"/>
      <c r="F176" s="1"/>
      <c r="G176" s="1"/>
      <c r="H176" s="1"/>
      <c r="K176" s="1"/>
      <c r="L176" s="1"/>
      <c r="M176" s="1"/>
      <c r="N176" s="1"/>
    </row>
    <row r="177" spans="1:14" ht="15">
      <c r="A177" s="65"/>
      <c r="C177" s="1"/>
      <c r="D177" s="1"/>
      <c r="E177" s="1"/>
      <c r="F177" s="1"/>
      <c r="G177" s="1"/>
      <c r="H177" s="1"/>
      <c r="K177" s="1"/>
      <c r="L177" s="1"/>
      <c r="M177" s="1"/>
      <c r="N177" s="1"/>
    </row>
    <row r="178" spans="1:14" ht="15">
      <c r="A178" s="65"/>
      <c r="C178" s="1"/>
      <c r="D178" s="1"/>
      <c r="E178" s="1"/>
      <c r="F178" s="1"/>
      <c r="G178" s="1"/>
      <c r="H178" s="1"/>
      <c r="K178" s="1"/>
      <c r="L178" s="1"/>
      <c r="M178" s="1"/>
      <c r="N178" s="1"/>
    </row>
    <row r="179" spans="1:14" ht="15">
      <c r="A179" s="65"/>
      <c r="C179" s="1"/>
      <c r="D179" s="1"/>
      <c r="E179" s="1"/>
      <c r="F179" s="1"/>
      <c r="G179" s="1"/>
      <c r="H179" s="1"/>
      <c r="K179" s="1"/>
      <c r="L179" s="1"/>
      <c r="M179" s="1"/>
      <c r="N179" s="1"/>
    </row>
    <row r="180" spans="1:14" ht="15">
      <c r="A180" s="65"/>
      <c r="C180" s="1"/>
      <c r="D180" s="1"/>
      <c r="E180" s="1"/>
      <c r="F180" s="1"/>
      <c r="G180" s="1"/>
      <c r="H180" s="1"/>
      <c r="K180" s="1"/>
      <c r="L180" s="1"/>
      <c r="M180" s="1"/>
      <c r="N180" s="1"/>
    </row>
    <row r="181" spans="1:14" ht="15">
      <c r="A181" s="65"/>
      <c r="C181" s="1"/>
      <c r="D181" s="1"/>
      <c r="E181" s="1"/>
      <c r="F181" s="1"/>
      <c r="G181" s="1"/>
      <c r="H181" s="1"/>
      <c r="K181" s="1"/>
      <c r="L181" s="1"/>
      <c r="M181" s="1"/>
      <c r="N181" s="1"/>
    </row>
    <row r="182" spans="1:14" ht="15">
      <c r="A182" s="65"/>
      <c r="C182" s="1"/>
      <c r="D182" s="1"/>
      <c r="E182" s="1"/>
      <c r="F182" s="1"/>
      <c r="G182" s="1"/>
      <c r="H182" s="1"/>
      <c r="K182" s="1"/>
      <c r="L182" s="1"/>
      <c r="M182" s="1"/>
      <c r="N182" s="1"/>
    </row>
    <row r="183" spans="1:14" ht="15">
      <c r="A183" s="65"/>
      <c r="C183" s="1"/>
      <c r="D183" s="1"/>
      <c r="E183" s="1"/>
      <c r="F183" s="1"/>
      <c r="G183" s="1"/>
      <c r="H183" s="1"/>
      <c r="K183" s="1"/>
      <c r="L183" s="1"/>
      <c r="M183" s="1"/>
      <c r="N183" s="1"/>
    </row>
    <row r="184" spans="1:14" ht="15">
      <c r="A184" s="65"/>
      <c r="C184" s="1"/>
      <c r="D184" s="1"/>
      <c r="E184" s="1"/>
      <c r="F184" s="1"/>
      <c r="G184" s="1"/>
      <c r="H184" s="1"/>
      <c r="K184" s="1"/>
      <c r="L184" s="1"/>
      <c r="M184" s="1"/>
      <c r="N184" s="1"/>
    </row>
    <row r="185" spans="1:14" ht="15">
      <c r="A185" s="65"/>
      <c r="C185" s="1"/>
      <c r="D185" s="1"/>
      <c r="E185" s="1"/>
      <c r="F185" s="1"/>
      <c r="G185" s="1"/>
      <c r="H185" s="1"/>
      <c r="K185" s="1"/>
      <c r="L185" s="1"/>
      <c r="M185" s="1"/>
      <c r="N185" s="1"/>
    </row>
    <row r="186" spans="1:14" ht="15">
      <c r="A186" s="65"/>
      <c r="C186" s="1"/>
      <c r="D186" s="1"/>
      <c r="E186" s="1"/>
      <c r="F186" s="1"/>
      <c r="G186" s="1"/>
      <c r="H186" s="1"/>
      <c r="K186" s="1"/>
      <c r="L186" s="1"/>
      <c r="M186" s="1"/>
      <c r="N186" s="1"/>
    </row>
    <row r="187" spans="1:14" ht="15">
      <c r="A187" s="65"/>
      <c r="C187" s="1"/>
      <c r="D187" s="1"/>
      <c r="E187" s="1"/>
      <c r="F187" s="1"/>
      <c r="G187" s="1"/>
      <c r="H187" s="1"/>
      <c r="K187" s="1"/>
      <c r="L187" s="1"/>
      <c r="M187" s="1"/>
      <c r="N187" s="1"/>
    </row>
    <row r="188" spans="1:14" ht="15">
      <c r="A188" s="65"/>
      <c r="C188" s="1"/>
      <c r="D188" s="1"/>
      <c r="E188" s="1"/>
      <c r="F188" s="1"/>
      <c r="G188" s="1"/>
      <c r="H188" s="1"/>
      <c r="K188" s="1"/>
      <c r="L188" s="1"/>
      <c r="M188" s="1"/>
      <c r="N188" s="1"/>
    </row>
    <row r="189" spans="1:14" ht="15">
      <c r="A189" s="65"/>
      <c r="C189" s="1"/>
      <c r="D189" s="1"/>
      <c r="E189" s="1"/>
      <c r="F189" s="1"/>
      <c r="G189" s="1"/>
      <c r="H189" s="1"/>
      <c r="K189" s="1"/>
      <c r="L189" s="1"/>
      <c r="M189" s="1"/>
      <c r="N189" s="1"/>
    </row>
    <row r="190" spans="1:14" ht="15">
      <c r="A190" s="65"/>
      <c r="C190" s="1"/>
      <c r="D190" s="1"/>
      <c r="E190" s="1"/>
      <c r="F190" s="1"/>
      <c r="G190" s="1"/>
      <c r="H190" s="1"/>
      <c r="K190" s="1"/>
      <c r="L190" s="1"/>
      <c r="M190" s="1"/>
      <c r="N190" s="1"/>
    </row>
    <row r="191" spans="1:14" ht="15">
      <c r="A191" s="65"/>
      <c r="C191" s="1"/>
      <c r="D191" s="1"/>
      <c r="E191" s="1"/>
      <c r="F191" s="1"/>
      <c r="G191" s="1"/>
      <c r="H191" s="1"/>
      <c r="K191" s="1"/>
      <c r="L191" s="1"/>
      <c r="M191" s="1"/>
      <c r="N191" s="1"/>
    </row>
    <row r="192" spans="1:14" ht="15">
      <c r="A192" s="65"/>
      <c r="C192" s="1"/>
      <c r="D192" s="1"/>
      <c r="E192" s="1"/>
      <c r="F192" s="1"/>
      <c r="G192" s="1"/>
      <c r="H192" s="1"/>
      <c r="K192" s="1"/>
      <c r="L192" s="1"/>
      <c r="M192" s="1"/>
      <c r="N192" s="1"/>
    </row>
    <row r="193" spans="1:14" ht="15">
      <c r="A193" s="65"/>
      <c r="C193" s="1"/>
      <c r="D193" s="1"/>
      <c r="E193" s="1"/>
      <c r="F193" s="1"/>
      <c r="G193" s="1"/>
      <c r="H193" s="1"/>
      <c r="K193" s="1"/>
      <c r="L193" s="1"/>
      <c r="M193" s="1"/>
      <c r="N193" s="1"/>
    </row>
    <row r="194" spans="1:14" ht="15">
      <c r="A194" s="65"/>
      <c r="C194" s="1"/>
      <c r="D194" s="1"/>
      <c r="E194" s="1"/>
      <c r="F194" s="1"/>
      <c r="G194" s="1"/>
      <c r="H194" s="1"/>
      <c r="K194" s="1"/>
      <c r="L194" s="1"/>
      <c r="M194" s="1"/>
      <c r="N194" s="1"/>
    </row>
    <row r="195" spans="1:14" ht="15">
      <c r="A195" s="65"/>
      <c r="C195" s="1"/>
      <c r="D195" s="1"/>
      <c r="E195" s="1"/>
      <c r="F195" s="1"/>
      <c r="G195" s="1"/>
      <c r="H195" s="1"/>
      <c r="K195" s="1"/>
      <c r="L195" s="1"/>
      <c r="M195" s="1"/>
      <c r="N195" s="1"/>
    </row>
    <row r="196" spans="1:14" ht="15">
      <c r="A196" s="65"/>
      <c r="C196" s="1"/>
      <c r="D196" s="1"/>
      <c r="E196" s="1"/>
      <c r="F196" s="1"/>
      <c r="G196" s="1"/>
      <c r="H196" s="1"/>
      <c r="K196" s="1"/>
      <c r="L196" s="1"/>
      <c r="M196" s="1"/>
      <c r="N196" s="1"/>
    </row>
    <row r="197" spans="1:14" ht="15">
      <c r="A197" s="65"/>
      <c r="C197" s="1"/>
      <c r="D197" s="1"/>
      <c r="E197" s="1"/>
      <c r="F197" s="1"/>
      <c r="G197" s="1"/>
      <c r="H197" s="1"/>
      <c r="K197" s="1"/>
      <c r="L197" s="1"/>
      <c r="M197" s="1"/>
      <c r="N197" s="1"/>
    </row>
    <row r="198" spans="1:14" ht="15">
      <c r="A198" s="65"/>
      <c r="C198" s="1"/>
      <c r="D198" s="1"/>
      <c r="E198" s="1"/>
      <c r="F198" s="1"/>
      <c r="G198" s="1"/>
      <c r="H198" s="1"/>
      <c r="K198" s="1"/>
      <c r="L198" s="1"/>
      <c r="M198" s="1"/>
      <c r="N198" s="1"/>
    </row>
    <row r="199" spans="1:14" ht="15">
      <c r="A199" s="65"/>
      <c r="C199" s="1"/>
      <c r="D199" s="1"/>
      <c r="E199" s="1"/>
      <c r="F199" s="1"/>
      <c r="G199" s="1"/>
      <c r="H199" s="1"/>
      <c r="K199" s="1"/>
      <c r="L199" s="1"/>
      <c r="M199" s="1"/>
      <c r="N199" s="1"/>
    </row>
    <row r="200" spans="1:14" ht="15">
      <c r="A200" s="65"/>
      <c r="C200" s="1"/>
      <c r="D200" s="1"/>
      <c r="E200" s="1"/>
      <c r="F200" s="1"/>
      <c r="G200" s="1"/>
      <c r="H200" s="1"/>
      <c r="K200" s="1"/>
      <c r="L200" s="1"/>
      <c r="M200" s="1"/>
      <c r="N200" s="1"/>
    </row>
    <row r="201" spans="1:14" ht="15">
      <c r="A201" s="65"/>
      <c r="C201" s="1"/>
      <c r="D201" s="1"/>
      <c r="E201" s="1"/>
      <c r="F201" s="1"/>
      <c r="G201" s="1"/>
      <c r="H201" s="1"/>
      <c r="K201" s="1"/>
      <c r="L201" s="1"/>
      <c r="M201" s="1"/>
      <c r="N201" s="1"/>
    </row>
    <row r="202" spans="1:14" ht="15">
      <c r="A202" s="65"/>
      <c r="C202" s="1"/>
      <c r="D202" s="1"/>
      <c r="E202" s="1"/>
      <c r="F202" s="1"/>
      <c r="G202" s="1"/>
      <c r="H202" s="1"/>
      <c r="K202" s="1"/>
      <c r="L202" s="1"/>
      <c r="M202" s="1"/>
      <c r="N202" s="1"/>
    </row>
    <row r="203" spans="1:14" ht="15">
      <c r="A203" s="65"/>
      <c r="C203" s="1"/>
      <c r="D203" s="1"/>
      <c r="E203" s="1"/>
      <c r="F203" s="1"/>
      <c r="G203" s="1"/>
      <c r="H203" s="1"/>
      <c r="K203" s="1"/>
      <c r="L203" s="1"/>
      <c r="M203" s="1"/>
      <c r="N203" s="1"/>
    </row>
    <row r="204" spans="1:14" ht="15">
      <c r="A204" s="65"/>
      <c r="C204" s="1"/>
      <c r="D204" s="1"/>
      <c r="E204" s="1"/>
      <c r="F204" s="1"/>
      <c r="G204" s="1"/>
      <c r="H204" s="1"/>
      <c r="K204" s="1"/>
      <c r="L204" s="1"/>
      <c r="M204" s="1"/>
      <c r="N204" s="1"/>
    </row>
    <row r="205" spans="1:14" ht="15">
      <c r="A205" s="65"/>
      <c r="C205" s="1"/>
      <c r="D205" s="1"/>
      <c r="E205" s="1"/>
      <c r="F205" s="1"/>
      <c r="G205" s="1"/>
      <c r="H205" s="1"/>
      <c r="K205" s="1"/>
      <c r="L205" s="1"/>
      <c r="M205" s="1"/>
      <c r="N205" s="1"/>
    </row>
    <row r="206" spans="1:14" ht="15">
      <c r="A206" s="65"/>
      <c r="C206" s="1"/>
      <c r="D206" s="1"/>
      <c r="E206" s="1"/>
      <c r="F206" s="1"/>
      <c r="G206" s="1"/>
      <c r="H206" s="1"/>
      <c r="K206" s="1"/>
      <c r="L206" s="1"/>
      <c r="M206" s="1"/>
      <c r="N206" s="1"/>
    </row>
    <row r="207" spans="1:14" ht="15">
      <c r="A207" s="65"/>
      <c r="C207" s="1"/>
      <c r="D207" s="1"/>
      <c r="E207" s="1"/>
      <c r="F207" s="1"/>
      <c r="G207" s="1"/>
      <c r="H207" s="1"/>
      <c r="K207" s="1"/>
      <c r="L207" s="1"/>
      <c r="M207" s="1"/>
      <c r="N207" s="1"/>
    </row>
    <row r="208" spans="1:14" ht="15">
      <c r="A208" s="65"/>
      <c r="C208" s="1"/>
      <c r="D208" s="1"/>
      <c r="E208" s="1"/>
      <c r="F208" s="1"/>
      <c r="G208" s="1"/>
      <c r="H208" s="1"/>
      <c r="K208" s="1"/>
      <c r="L208" s="1"/>
      <c r="M208" s="1"/>
      <c r="N208" s="1"/>
    </row>
    <row r="209" spans="1:14" ht="15">
      <c r="A209" s="65"/>
      <c r="C209" s="1"/>
      <c r="D209" s="1"/>
      <c r="E209" s="1"/>
      <c r="F209" s="1"/>
      <c r="G209" s="1"/>
      <c r="H209" s="1"/>
      <c r="K209" s="1"/>
      <c r="L209" s="1"/>
      <c r="M209" s="1"/>
      <c r="N209" s="1"/>
    </row>
    <row r="210" spans="1:14" ht="15">
      <c r="A210" s="65"/>
      <c r="C210" s="1"/>
      <c r="D210" s="1"/>
      <c r="E210" s="1"/>
      <c r="F210" s="1"/>
      <c r="G210" s="1"/>
      <c r="H210" s="1"/>
      <c r="K210" s="1"/>
      <c r="L210" s="1"/>
      <c r="M210" s="1"/>
      <c r="N210" s="1"/>
    </row>
    <row r="211" spans="1:14" ht="15">
      <c r="A211" s="65"/>
      <c r="C211" s="1"/>
      <c r="D211" s="1"/>
      <c r="E211" s="1"/>
      <c r="F211" s="1"/>
      <c r="G211" s="1"/>
      <c r="H211" s="1"/>
      <c r="K211" s="1"/>
      <c r="L211" s="1"/>
      <c r="M211" s="1"/>
      <c r="N211" s="1"/>
    </row>
    <row r="212" spans="1:14" ht="15">
      <c r="A212" s="65"/>
      <c r="C212" s="1"/>
      <c r="D212" s="1"/>
      <c r="E212" s="1"/>
      <c r="F212" s="1"/>
      <c r="G212" s="1"/>
      <c r="H212" s="1"/>
      <c r="K212" s="1"/>
      <c r="L212" s="1"/>
      <c r="M212" s="1"/>
      <c r="N212" s="1"/>
    </row>
    <row r="213" spans="1:14" ht="15">
      <c r="A213" s="65"/>
      <c r="C213" s="1"/>
      <c r="D213" s="1"/>
      <c r="E213" s="1"/>
      <c r="F213" s="1"/>
      <c r="G213" s="1"/>
      <c r="H213" s="1"/>
      <c r="K213" s="1"/>
      <c r="L213" s="1"/>
      <c r="M213" s="1"/>
      <c r="N213" s="1"/>
    </row>
    <row r="214" spans="1:14" ht="15">
      <c r="A214" s="65"/>
      <c r="C214" s="1"/>
      <c r="D214" s="1"/>
      <c r="E214" s="1"/>
      <c r="F214" s="1"/>
      <c r="G214" s="1"/>
      <c r="H214" s="1"/>
      <c r="K214" s="1"/>
      <c r="L214" s="1"/>
      <c r="M214" s="1"/>
      <c r="N214" s="1"/>
    </row>
    <row r="215" spans="1:14" ht="15">
      <c r="A215" s="65"/>
      <c r="C215" s="1"/>
      <c r="D215" s="1"/>
      <c r="E215" s="1"/>
      <c r="F215" s="1"/>
      <c r="G215" s="1"/>
      <c r="H215" s="1"/>
      <c r="K215" s="1"/>
      <c r="L215" s="1"/>
      <c r="M215" s="1"/>
      <c r="N215" s="1"/>
    </row>
    <row r="216" spans="1:14" ht="15">
      <c r="A216" s="65"/>
      <c r="C216" s="1"/>
      <c r="D216" s="1"/>
      <c r="E216" s="1"/>
      <c r="F216" s="1"/>
      <c r="G216" s="1"/>
      <c r="H216" s="1"/>
      <c r="K216" s="1"/>
      <c r="L216" s="1"/>
      <c r="M216" s="1"/>
      <c r="N216" s="1"/>
    </row>
    <row r="217" spans="1:14" ht="15">
      <c r="A217" s="65"/>
      <c r="C217" s="1"/>
      <c r="D217" s="1"/>
      <c r="E217" s="1"/>
      <c r="F217" s="1"/>
      <c r="G217" s="1"/>
      <c r="H217" s="1"/>
      <c r="K217" s="1"/>
      <c r="L217" s="1"/>
      <c r="M217" s="1"/>
      <c r="N217" s="1"/>
    </row>
    <row r="218" spans="1:14" ht="15">
      <c r="A218" s="65"/>
      <c r="C218" s="1"/>
      <c r="D218" s="1"/>
      <c r="E218" s="1"/>
      <c r="F218" s="1"/>
      <c r="G218" s="1"/>
      <c r="H218" s="1"/>
      <c r="K218" s="1"/>
      <c r="L218" s="1"/>
      <c r="M218" s="1"/>
      <c r="N218" s="1"/>
    </row>
    <row r="219" spans="1:14" ht="15">
      <c r="A219" s="65"/>
      <c r="C219" s="1"/>
      <c r="D219" s="1"/>
      <c r="E219" s="1"/>
      <c r="F219" s="1"/>
      <c r="G219" s="1"/>
      <c r="H219" s="1"/>
      <c r="K219" s="1"/>
      <c r="L219" s="1"/>
      <c r="M219" s="1"/>
      <c r="N219" s="1"/>
    </row>
    <row r="220" spans="1:14" ht="15">
      <c r="A220" s="65"/>
      <c r="C220" s="1"/>
      <c r="D220" s="1"/>
      <c r="E220" s="1"/>
      <c r="F220" s="1"/>
      <c r="G220" s="1"/>
      <c r="H220" s="1"/>
      <c r="K220" s="1"/>
      <c r="L220" s="1"/>
      <c r="M220" s="1"/>
      <c r="N220" s="1"/>
    </row>
    <row r="221" spans="1:14" ht="15">
      <c r="A221" s="65"/>
      <c r="C221" s="1"/>
      <c r="D221" s="1"/>
      <c r="E221" s="1"/>
      <c r="F221" s="1"/>
      <c r="G221" s="1"/>
      <c r="H221" s="1"/>
      <c r="K221" s="1"/>
      <c r="L221" s="1"/>
      <c r="M221" s="1"/>
      <c r="N221" s="1"/>
    </row>
    <row r="222" spans="1:14" ht="15">
      <c r="A222" s="65"/>
      <c r="C222" s="1"/>
      <c r="D222" s="1"/>
      <c r="E222" s="1"/>
      <c r="F222" s="1"/>
      <c r="G222" s="1"/>
      <c r="H222" s="1"/>
      <c r="K222" s="1"/>
      <c r="L222" s="1"/>
      <c r="M222" s="1"/>
      <c r="N222" s="1"/>
    </row>
    <row r="223" spans="1:14" ht="15">
      <c r="A223" s="65"/>
      <c r="C223" s="1"/>
      <c r="D223" s="1"/>
      <c r="E223" s="1"/>
      <c r="F223" s="1"/>
      <c r="G223" s="1"/>
      <c r="H223" s="1"/>
      <c r="K223" s="1"/>
      <c r="L223" s="1"/>
      <c r="M223" s="1"/>
      <c r="N223" s="1"/>
    </row>
    <row r="224" spans="1:14" ht="15">
      <c r="A224" s="65"/>
      <c r="C224" s="1"/>
      <c r="D224" s="1"/>
      <c r="E224" s="1"/>
      <c r="F224" s="1"/>
      <c r="G224" s="1"/>
      <c r="H224" s="1"/>
      <c r="K224" s="1"/>
      <c r="L224" s="1"/>
      <c r="M224" s="1"/>
      <c r="N224" s="1"/>
    </row>
    <row r="225" spans="1:14" ht="15">
      <c r="A225" s="65"/>
      <c r="C225" s="1"/>
      <c r="D225" s="1"/>
      <c r="E225" s="1"/>
      <c r="F225" s="1"/>
      <c r="G225" s="1"/>
      <c r="H225" s="1"/>
      <c r="K225" s="1"/>
      <c r="L225" s="1"/>
      <c r="M225" s="1"/>
      <c r="N225" s="1"/>
    </row>
    <row r="226" spans="1:14" ht="15">
      <c r="A226" s="65"/>
      <c r="C226" s="1"/>
      <c r="D226" s="1"/>
      <c r="E226" s="1"/>
      <c r="F226" s="1"/>
      <c r="G226" s="1"/>
      <c r="H226" s="1"/>
      <c r="K226" s="1"/>
      <c r="L226" s="1"/>
      <c r="M226" s="1"/>
      <c r="N226" s="1"/>
    </row>
    <row r="227" spans="1:14" ht="15">
      <c r="A227" s="65"/>
      <c r="C227" s="1"/>
      <c r="D227" s="1"/>
      <c r="E227" s="1"/>
      <c r="F227" s="1"/>
      <c r="G227" s="1"/>
      <c r="H227" s="1"/>
      <c r="K227" s="1"/>
      <c r="L227" s="1"/>
      <c r="M227" s="1"/>
      <c r="N227" s="1"/>
    </row>
    <row r="228" spans="1:14" ht="15">
      <c r="A228" s="65"/>
      <c r="C228" s="1"/>
      <c r="D228" s="1"/>
      <c r="E228" s="1"/>
      <c r="F228" s="1"/>
      <c r="G228" s="1"/>
      <c r="H228" s="1"/>
      <c r="K228" s="1"/>
      <c r="L228" s="1"/>
      <c r="M228" s="1"/>
      <c r="N228" s="1"/>
    </row>
    <row r="229" spans="1:14" ht="15">
      <c r="A229" s="65"/>
      <c r="C229" s="1"/>
      <c r="D229" s="1"/>
      <c r="E229" s="1"/>
      <c r="F229" s="1"/>
      <c r="G229" s="1"/>
      <c r="H229" s="1"/>
      <c r="K229" s="1"/>
      <c r="L229" s="1"/>
      <c r="M229" s="1"/>
      <c r="N229" s="1"/>
    </row>
    <row r="230" spans="1:14" ht="15">
      <c r="A230" s="65"/>
      <c r="C230" s="1"/>
      <c r="D230" s="1"/>
      <c r="E230" s="1"/>
      <c r="F230" s="1"/>
      <c r="G230" s="1"/>
      <c r="H230" s="1"/>
      <c r="K230" s="1"/>
      <c r="L230" s="1"/>
      <c r="M230" s="1"/>
      <c r="N230" s="1"/>
    </row>
    <row r="231" spans="1:14" ht="15">
      <c r="A231" s="65"/>
      <c r="C231" s="1"/>
      <c r="D231" s="1"/>
      <c r="E231" s="1"/>
      <c r="F231" s="1"/>
      <c r="G231" s="1"/>
      <c r="H231" s="1"/>
      <c r="K231" s="1"/>
      <c r="L231" s="1"/>
      <c r="M231" s="1"/>
      <c r="N231" s="1"/>
    </row>
    <row r="232" spans="1:14" ht="15">
      <c r="A232" s="65"/>
      <c r="C232" s="1"/>
      <c r="D232" s="1"/>
      <c r="E232" s="1"/>
      <c r="F232" s="1"/>
      <c r="G232" s="1"/>
      <c r="H232" s="1"/>
      <c r="K232" s="1"/>
      <c r="L232" s="1"/>
      <c r="M232" s="1"/>
      <c r="N232" s="1"/>
    </row>
    <row r="233" spans="1:14" ht="15">
      <c r="A233" s="65"/>
      <c r="C233" s="1"/>
      <c r="D233" s="1"/>
      <c r="E233" s="1"/>
      <c r="F233" s="1"/>
      <c r="G233" s="1"/>
      <c r="H233" s="1"/>
      <c r="K233" s="1"/>
      <c r="L233" s="1"/>
      <c r="M233" s="1"/>
      <c r="N233" s="1"/>
    </row>
    <row r="234" spans="1:14" ht="15">
      <c r="A234" s="65"/>
      <c r="C234" s="1"/>
      <c r="D234" s="1"/>
      <c r="E234" s="1"/>
      <c r="F234" s="1"/>
      <c r="G234" s="1"/>
      <c r="H234" s="1"/>
      <c r="K234" s="1"/>
      <c r="L234" s="1"/>
      <c r="M234" s="1"/>
      <c r="N234" s="1"/>
    </row>
    <row r="235" spans="1:14" ht="15">
      <c r="A235" s="65"/>
      <c r="C235" s="1"/>
      <c r="D235" s="1"/>
      <c r="E235" s="1"/>
      <c r="F235" s="1"/>
      <c r="G235" s="1"/>
      <c r="H235" s="1"/>
      <c r="K235" s="1"/>
      <c r="L235" s="1"/>
      <c r="M235" s="1"/>
      <c r="N235" s="1"/>
    </row>
    <row r="236" spans="1:14" ht="15">
      <c r="A236" s="65"/>
      <c r="C236" s="1"/>
      <c r="D236" s="1"/>
      <c r="E236" s="1"/>
      <c r="F236" s="1"/>
      <c r="G236" s="1"/>
      <c r="H236" s="1"/>
      <c r="K236" s="1"/>
      <c r="L236" s="1"/>
      <c r="M236" s="1"/>
      <c r="N236" s="1"/>
    </row>
    <row r="237" spans="1:14" ht="15">
      <c r="A237" s="65"/>
      <c r="C237" s="1"/>
      <c r="D237" s="1"/>
      <c r="E237" s="1"/>
      <c r="F237" s="1"/>
      <c r="G237" s="1"/>
      <c r="H237" s="1"/>
      <c r="K237" s="1"/>
      <c r="L237" s="1"/>
      <c r="M237" s="1"/>
      <c r="N237" s="1"/>
    </row>
    <row r="238" spans="1:14" ht="15">
      <c r="A238" s="65"/>
      <c r="C238" s="1"/>
      <c r="D238" s="1"/>
      <c r="E238" s="1"/>
      <c r="F238" s="1"/>
      <c r="G238" s="1"/>
      <c r="H238" s="1"/>
      <c r="K238" s="1"/>
      <c r="L238" s="1"/>
      <c r="M238" s="1"/>
      <c r="N238" s="1"/>
    </row>
    <row r="239" spans="1:14" ht="15">
      <c r="A239" s="65"/>
      <c r="C239" s="1"/>
      <c r="D239" s="1"/>
      <c r="E239" s="1"/>
      <c r="F239" s="1"/>
      <c r="G239" s="1"/>
      <c r="H239" s="1"/>
      <c r="K239" s="1"/>
      <c r="L239" s="1"/>
      <c r="M239" s="1"/>
      <c r="N239" s="1"/>
    </row>
    <row r="240" spans="1:14" ht="15">
      <c r="A240" s="65"/>
      <c r="C240" s="1"/>
      <c r="D240" s="1"/>
      <c r="E240" s="1"/>
      <c r="F240" s="1"/>
      <c r="G240" s="1"/>
      <c r="H240" s="1"/>
      <c r="K240" s="1"/>
      <c r="L240" s="1"/>
      <c r="M240" s="1"/>
      <c r="N240" s="1"/>
    </row>
    <row r="241" spans="1:14" ht="15">
      <c r="A241" s="65"/>
      <c r="C241" s="1"/>
      <c r="D241" s="1"/>
      <c r="E241" s="1"/>
      <c r="F241" s="1"/>
      <c r="G241" s="1"/>
      <c r="H241" s="1"/>
      <c r="K241" s="1"/>
      <c r="L241" s="1"/>
      <c r="M241" s="1"/>
      <c r="N241" s="1"/>
    </row>
    <row r="242" spans="1:14" ht="15">
      <c r="A242" s="65"/>
      <c r="C242" s="1"/>
      <c r="D242" s="1"/>
      <c r="E242" s="1"/>
      <c r="F242" s="1"/>
      <c r="G242" s="1"/>
      <c r="H242" s="1"/>
      <c r="K242" s="1"/>
      <c r="L242" s="1"/>
      <c r="M242" s="1"/>
      <c r="N242" s="1"/>
    </row>
    <row r="243" spans="1:14" ht="15">
      <c r="A243" s="65"/>
      <c r="C243" s="1"/>
      <c r="D243" s="1"/>
      <c r="E243" s="1"/>
      <c r="F243" s="1"/>
      <c r="G243" s="1"/>
      <c r="H243" s="1"/>
      <c r="K243" s="1"/>
      <c r="L243" s="1"/>
      <c r="M243" s="1"/>
      <c r="N243" s="1"/>
    </row>
    <row r="244" spans="1:14" ht="15">
      <c r="A244" s="65"/>
      <c r="C244" s="1"/>
      <c r="D244" s="1"/>
      <c r="E244" s="1"/>
      <c r="F244" s="1"/>
      <c r="G244" s="1"/>
      <c r="H244" s="1"/>
      <c r="K244" s="1"/>
      <c r="L244" s="1"/>
      <c r="M244" s="1"/>
      <c r="N244" s="1"/>
    </row>
    <row r="245" spans="1:14" ht="15">
      <c r="A245" s="65"/>
      <c r="C245" s="1"/>
      <c r="D245" s="1"/>
      <c r="E245" s="1"/>
      <c r="F245" s="1"/>
      <c r="G245" s="1"/>
      <c r="H245" s="1"/>
      <c r="K245" s="1"/>
      <c r="L245" s="1"/>
      <c r="M245" s="1"/>
      <c r="N245" s="1"/>
    </row>
    <row r="246" spans="1:14" ht="15">
      <c r="A246" s="65"/>
      <c r="C246" s="1"/>
      <c r="D246" s="1"/>
      <c r="E246" s="1"/>
      <c r="F246" s="1"/>
      <c r="G246" s="1"/>
      <c r="H246" s="1"/>
      <c r="K246" s="1"/>
      <c r="L246" s="1"/>
      <c r="M246" s="1"/>
      <c r="N246" s="1"/>
    </row>
    <row r="247" spans="1:14" ht="15">
      <c r="A247" s="65"/>
      <c r="C247" s="1"/>
      <c r="D247" s="1"/>
      <c r="E247" s="1"/>
      <c r="F247" s="1"/>
      <c r="G247" s="1"/>
      <c r="H247" s="1"/>
      <c r="K247" s="1"/>
      <c r="L247" s="1"/>
      <c r="M247" s="1"/>
      <c r="N247" s="1"/>
    </row>
    <row r="248" spans="1:14" ht="15">
      <c r="A248" s="65"/>
      <c r="C248" s="1"/>
      <c r="D248" s="1"/>
      <c r="E248" s="1"/>
      <c r="F248" s="1"/>
      <c r="G248" s="1"/>
      <c r="H248" s="1"/>
      <c r="K248" s="1"/>
      <c r="L248" s="1"/>
      <c r="M248" s="1"/>
      <c r="N248" s="1"/>
    </row>
    <row r="249" spans="1:14" ht="15">
      <c r="A249" s="65"/>
      <c r="C249" s="1"/>
      <c r="D249" s="1"/>
      <c r="E249" s="1"/>
      <c r="F249" s="1"/>
      <c r="G249" s="1"/>
      <c r="H249" s="1"/>
      <c r="K249" s="1"/>
      <c r="L249" s="1"/>
      <c r="M249" s="1"/>
      <c r="N249" s="1"/>
    </row>
    <row r="250" spans="1:14" ht="15">
      <c r="A250" s="65"/>
      <c r="C250" s="1"/>
      <c r="D250" s="1"/>
      <c r="E250" s="1"/>
      <c r="F250" s="1"/>
      <c r="G250" s="1"/>
      <c r="H250" s="1"/>
      <c r="K250" s="1"/>
      <c r="L250" s="1"/>
      <c r="M250" s="1"/>
      <c r="N250" s="1"/>
    </row>
    <row r="251" spans="1:14" ht="15">
      <c r="A251" s="65"/>
      <c r="C251" s="1"/>
      <c r="D251" s="1"/>
      <c r="E251" s="1"/>
      <c r="F251" s="1"/>
      <c r="G251" s="1"/>
      <c r="H251" s="1"/>
      <c r="K251" s="1"/>
      <c r="L251" s="1"/>
      <c r="M251" s="1"/>
      <c r="N251" s="1"/>
    </row>
    <row r="252" spans="1:14" ht="15">
      <c r="A252" s="65"/>
      <c r="C252" s="1"/>
      <c r="D252" s="1"/>
      <c r="E252" s="1"/>
      <c r="F252" s="1"/>
      <c r="G252" s="1"/>
      <c r="H252" s="1"/>
      <c r="K252" s="1"/>
      <c r="L252" s="1"/>
      <c r="M252" s="1"/>
      <c r="N252" s="1"/>
    </row>
    <row r="253" spans="1:14" ht="15">
      <c r="A253" s="65"/>
      <c r="C253" s="1"/>
      <c r="D253" s="1"/>
      <c r="E253" s="1"/>
      <c r="F253" s="1"/>
      <c r="G253" s="1"/>
      <c r="H253" s="1"/>
      <c r="K253" s="1"/>
      <c r="L253" s="1"/>
      <c r="M253" s="1"/>
      <c r="N253" s="1"/>
    </row>
    <row r="254" spans="1:14" ht="15">
      <c r="A254" s="65"/>
      <c r="C254" s="1"/>
      <c r="D254" s="1"/>
      <c r="E254" s="1"/>
      <c r="F254" s="1"/>
      <c r="G254" s="1"/>
      <c r="H254" s="1"/>
      <c r="K254" s="1"/>
      <c r="L254" s="1"/>
      <c r="M254" s="1"/>
      <c r="N254" s="1"/>
    </row>
    <row r="255" spans="3:14" ht="15">
      <c r="C255" s="1"/>
      <c r="D255" s="1"/>
      <c r="E255" s="1"/>
      <c r="F255" s="1"/>
      <c r="G255" s="1"/>
      <c r="H255" s="1"/>
      <c r="K255" s="1"/>
      <c r="L255" s="1"/>
      <c r="M255" s="1"/>
      <c r="N255" s="1"/>
    </row>
    <row r="256" spans="3:14" ht="15">
      <c r="C256" s="1"/>
      <c r="D256" s="1"/>
      <c r="E256" s="1"/>
      <c r="F256" s="1"/>
      <c r="G256" s="1"/>
      <c r="H256" s="1"/>
      <c r="K256" s="1"/>
      <c r="L256" s="1"/>
      <c r="M256" s="1"/>
      <c r="N256" s="1"/>
    </row>
    <row r="257" spans="3:14" ht="15">
      <c r="C257" s="1"/>
      <c r="D257" s="1"/>
      <c r="E257" s="1"/>
      <c r="F257" s="1"/>
      <c r="G257" s="1"/>
      <c r="H257" s="1"/>
      <c r="K257" s="1"/>
      <c r="L257" s="1"/>
      <c r="M257" s="1"/>
      <c r="N257" s="1"/>
    </row>
    <row r="258" spans="3:14" ht="15">
      <c r="C258" s="1"/>
      <c r="D258" s="1"/>
      <c r="E258" s="1"/>
      <c r="F258" s="1"/>
      <c r="G258" s="1"/>
      <c r="H258" s="1"/>
      <c r="K258" s="1"/>
      <c r="L258" s="1"/>
      <c r="M258" s="1"/>
      <c r="N258" s="1"/>
    </row>
    <row r="259" spans="3:14" ht="15">
      <c r="C259" s="1"/>
      <c r="D259" s="1"/>
      <c r="E259" s="1"/>
      <c r="F259" s="1"/>
      <c r="G259" s="1"/>
      <c r="H259" s="1"/>
      <c r="K259" s="1"/>
      <c r="L259" s="1"/>
      <c r="M259" s="1"/>
      <c r="N259" s="1"/>
    </row>
    <row r="260" spans="3:14" ht="15">
      <c r="C260" s="1"/>
      <c r="D260" s="1"/>
      <c r="E260" s="1"/>
      <c r="F260" s="1"/>
      <c r="G260" s="1"/>
      <c r="H260" s="1"/>
      <c r="K260" s="1"/>
      <c r="L260" s="1"/>
      <c r="M260" s="1"/>
      <c r="N260" s="1"/>
    </row>
    <row r="261" spans="3:14" ht="15">
      <c r="C261" s="1"/>
      <c r="D261" s="1"/>
      <c r="E261" s="1"/>
      <c r="F261" s="1"/>
      <c r="G261" s="1"/>
      <c r="H261" s="1"/>
      <c r="K261" s="1"/>
      <c r="L261" s="1"/>
      <c r="M261" s="1"/>
      <c r="N261" s="1"/>
    </row>
    <row r="262" spans="3:14" ht="15">
      <c r="C262" s="1"/>
      <c r="D262" s="1"/>
      <c r="E262" s="1"/>
      <c r="F262" s="1"/>
      <c r="G262" s="1"/>
      <c r="H262" s="1"/>
      <c r="K262" s="1"/>
      <c r="L262" s="1"/>
      <c r="M262" s="1"/>
      <c r="N262" s="1"/>
    </row>
    <row r="263" spans="3:14" ht="15">
      <c r="C263" s="1"/>
      <c r="D263" s="1"/>
      <c r="E263" s="1"/>
      <c r="F263" s="1"/>
      <c r="G263" s="1"/>
      <c r="H263" s="1"/>
      <c r="K263" s="1"/>
      <c r="L263" s="1"/>
      <c r="M263" s="1"/>
      <c r="N263" s="1"/>
    </row>
    <row r="264" spans="3:14" ht="15">
      <c r="C264" s="1"/>
      <c r="D264" s="1"/>
      <c r="E264" s="1"/>
      <c r="F264" s="1"/>
      <c r="G264" s="1"/>
      <c r="H264" s="1"/>
      <c r="K264" s="1"/>
      <c r="L264" s="1"/>
      <c r="M264" s="1"/>
      <c r="N264" s="1"/>
    </row>
    <row r="265" spans="3:14" ht="15">
      <c r="C265" s="1"/>
      <c r="D265" s="1"/>
      <c r="E265" s="1"/>
      <c r="F265" s="1"/>
      <c r="G265" s="1"/>
      <c r="H265" s="1"/>
      <c r="K265" s="1"/>
      <c r="L265" s="1"/>
      <c r="M265" s="1"/>
      <c r="N265" s="1"/>
    </row>
    <row r="266" spans="3:14" ht="15">
      <c r="C266" s="1"/>
      <c r="D266" s="1"/>
      <c r="E266" s="1"/>
      <c r="F266" s="1"/>
      <c r="G266" s="1"/>
      <c r="H266" s="1"/>
      <c r="K266" s="1"/>
      <c r="L266" s="1"/>
      <c r="M266" s="1"/>
      <c r="N266" s="1"/>
    </row>
    <row r="267" spans="3:14" ht="15">
      <c r="C267" s="1"/>
      <c r="D267" s="1"/>
      <c r="E267" s="1"/>
      <c r="F267" s="1"/>
      <c r="G267" s="1"/>
      <c r="H267" s="1"/>
      <c r="K267" s="1"/>
      <c r="L267" s="1"/>
      <c r="M267" s="1"/>
      <c r="N267" s="1"/>
    </row>
    <row r="268" spans="3:14" ht="15">
      <c r="C268" s="1"/>
      <c r="D268" s="1"/>
      <c r="E268" s="1"/>
      <c r="F268" s="1"/>
      <c r="G268" s="1"/>
      <c r="H268" s="1"/>
      <c r="K268" s="1"/>
      <c r="L268" s="1"/>
      <c r="M268" s="1"/>
      <c r="N268" s="1"/>
    </row>
    <row r="269" spans="3:14" ht="15">
      <c r="C269" s="1"/>
      <c r="D269" s="1"/>
      <c r="E269" s="1"/>
      <c r="F269" s="1"/>
      <c r="G269" s="1"/>
      <c r="H269" s="1"/>
      <c r="K269" s="1"/>
      <c r="L269" s="1"/>
      <c r="M269" s="1"/>
      <c r="N269" s="1"/>
    </row>
    <row r="270" spans="3:14" ht="15">
      <c r="C270" s="1"/>
      <c r="D270" s="1"/>
      <c r="E270" s="1"/>
      <c r="F270" s="1"/>
      <c r="G270" s="1"/>
      <c r="H270" s="1"/>
      <c r="K270" s="1"/>
      <c r="L270" s="1"/>
      <c r="M270" s="1"/>
      <c r="N270" s="1"/>
    </row>
    <row r="271" spans="3:14" ht="15">
      <c r="C271" s="1"/>
      <c r="D271" s="1"/>
      <c r="E271" s="1"/>
      <c r="F271" s="1"/>
      <c r="G271" s="1"/>
      <c r="H271" s="1"/>
      <c r="K271" s="1"/>
      <c r="L271" s="1"/>
      <c r="M271" s="1"/>
      <c r="N271" s="1"/>
    </row>
    <row r="272" spans="3:14" ht="15">
      <c r="C272" s="1"/>
      <c r="D272" s="1"/>
      <c r="E272" s="1"/>
      <c r="F272" s="1"/>
      <c r="G272" s="1"/>
      <c r="H272" s="1"/>
      <c r="K272" s="1"/>
      <c r="L272" s="1"/>
      <c r="M272" s="1"/>
      <c r="N272" s="1"/>
    </row>
  </sheetData>
  <sheetProtection password="F79C" sheet="1" objects="1" scenarios="1" selectLockedCells="1"/>
  <mergeCells count="34">
    <mergeCell ref="P131:R131"/>
    <mergeCell ref="G83:G90"/>
    <mergeCell ref="G91:G129"/>
    <mergeCell ref="H91:H129"/>
    <mergeCell ref="I91:I129"/>
    <mergeCell ref="P132:R132"/>
    <mergeCell ref="B131:F131"/>
    <mergeCell ref="B132:F132"/>
    <mergeCell ref="G3:J3"/>
    <mergeCell ref="J7:J9"/>
    <mergeCell ref="K7:K9"/>
    <mergeCell ref="H64:H82"/>
    <mergeCell ref="I64:I82"/>
    <mergeCell ref="J64:J82"/>
    <mergeCell ref="K64:K82"/>
    <mergeCell ref="G7:G9"/>
    <mergeCell ref="H7:H9"/>
    <mergeCell ref="I7:I9"/>
    <mergeCell ref="G11:G63"/>
    <mergeCell ref="J11:J63"/>
    <mergeCell ref="K11:K63"/>
    <mergeCell ref="B1:E1"/>
    <mergeCell ref="B3:C3"/>
    <mergeCell ref="D3:E3"/>
    <mergeCell ref="O1:R1"/>
    <mergeCell ref="J91:J129"/>
    <mergeCell ref="K91:K129"/>
    <mergeCell ref="H83:H90"/>
    <mergeCell ref="I83:I90"/>
    <mergeCell ref="J83:J90"/>
    <mergeCell ref="K83:K90"/>
    <mergeCell ref="G64:G82"/>
    <mergeCell ref="H11:H63"/>
    <mergeCell ref="I11:I63"/>
  </mergeCells>
  <conditionalFormatting sqref="B7:B129">
    <cfRule type="containsBlanks" priority="98" dxfId="15">
      <formula>LEN(TRIM(B7))=0</formula>
    </cfRule>
  </conditionalFormatting>
  <conditionalFormatting sqref="B7:B129">
    <cfRule type="cellIs" priority="93" dxfId="68" operator="greaterThanOrEqual">
      <formula>1</formula>
    </cfRule>
  </conditionalFormatting>
  <conditionalFormatting sqref="D7:D9">
    <cfRule type="containsBlanks" priority="78" dxfId="15">
      <formula>LEN(TRIM(D7))=0</formula>
    </cfRule>
  </conditionalFormatting>
  <conditionalFormatting sqref="D10">
    <cfRule type="containsBlanks" priority="77" dxfId="15">
      <formula>LEN(TRIM(D10))=0</formula>
    </cfRule>
  </conditionalFormatting>
  <conditionalFormatting sqref="D11:D21 D23:D29">
    <cfRule type="containsBlanks" priority="76" dxfId="15">
      <formula>LEN(TRIM(D11))=0</formula>
    </cfRule>
  </conditionalFormatting>
  <conditionalFormatting sqref="D22">
    <cfRule type="containsBlanks" priority="75" dxfId="15">
      <formula>LEN(TRIM(D22))=0</formula>
    </cfRule>
  </conditionalFormatting>
  <conditionalFormatting sqref="D30:D33 D35:D63">
    <cfRule type="containsBlanks" priority="74" dxfId="15">
      <formula>LEN(TRIM(D30))=0</formula>
    </cfRule>
  </conditionalFormatting>
  <conditionalFormatting sqref="D50">
    <cfRule type="containsBlanks" priority="73" dxfId="15">
      <formula>LEN(TRIM(D50))=0</formula>
    </cfRule>
  </conditionalFormatting>
  <conditionalFormatting sqref="D59">
    <cfRule type="containsBlanks" priority="72" dxfId="15">
      <formula>LEN(TRIM(D59))=0</formula>
    </cfRule>
  </conditionalFormatting>
  <conditionalFormatting sqref="D34">
    <cfRule type="containsBlanks" priority="71" dxfId="15">
      <formula>LEN(TRIM(D34))=0</formula>
    </cfRule>
  </conditionalFormatting>
  <conditionalFormatting sqref="D49">
    <cfRule type="containsBlanks" priority="70" dxfId="15">
      <formula>LEN(TRIM(D49))=0</formula>
    </cfRule>
  </conditionalFormatting>
  <conditionalFormatting sqref="D58">
    <cfRule type="containsBlanks" priority="69" dxfId="15">
      <formula>LEN(TRIM(D58))=0</formula>
    </cfRule>
  </conditionalFormatting>
  <conditionalFormatting sqref="D64:D82">
    <cfRule type="containsBlanks" priority="68" dxfId="15">
      <formula>LEN(TRIM(D64))=0</formula>
    </cfRule>
  </conditionalFormatting>
  <conditionalFormatting sqref="D90 D83:D86">
    <cfRule type="containsBlanks" priority="67" dxfId="15">
      <formula>LEN(TRIM(D83))=0</formula>
    </cfRule>
  </conditionalFormatting>
  <conditionalFormatting sqref="D88:D89">
    <cfRule type="containsBlanks" priority="66" dxfId="15">
      <formula>LEN(TRIM(D88))=0</formula>
    </cfRule>
  </conditionalFormatting>
  <conditionalFormatting sqref="D87">
    <cfRule type="containsBlanks" priority="65" dxfId="15">
      <formula>LEN(TRIM(D87))=0</formula>
    </cfRule>
  </conditionalFormatting>
  <conditionalFormatting sqref="D91">
    <cfRule type="containsBlanks" priority="64" dxfId="15">
      <formula>LEN(TRIM(D91))=0</formula>
    </cfRule>
  </conditionalFormatting>
  <conditionalFormatting sqref="D92">
    <cfRule type="containsBlanks" priority="63" dxfId="15">
      <formula>LEN(TRIM(D92))=0</formula>
    </cfRule>
  </conditionalFormatting>
  <conditionalFormatting sqref="D93">
    <cfRule type="containsBlanks" priority="62" dxfId="15">
      <formula>LEN(TRIM(D93))=0</formula>
    </cfRule>
  </conditionalFormatting>
  <conditionalFormatting sqref="D94">
    <cfRule type="containsBlanks" priority="61" dxfId="15">
      <formula>LEN(TRIM(D94))=0</formula>
    </cfRule>
  </conditionalFormatting>
  <conditionalFormatting sqref="D95">
    <cfRule type="containsBlanks" priority="60" dxfId="15">
      <formula>LEN(TRIM(D95))=0</formula>
    </cfRule>
  </conditionalFormatting>
  <conditionalFormatting sqref="D96">
    <cfRule type="containsBlanks" priority="59" dxfId="15">
      <formula>LEN(TRIM(D96))=0</formula>
    </cfRule>
  </conditionalFormatting>
  <conditionalFormatting sqref="D97">
    <cfRule type="containsBlanks" priority="58" dxfId="15">
      <formula>LEN(TRIM(D97))=0</formula>
    </cfRule>
  </conditionalFormatting>
  <conditionalFormatting sqref="D98">
    <cfRule type="containsBlanks" priority="57" dxfId="15">
      <formula>LEN(TRIM(D98))=0</formula>
    </cfRule>
  </conditionalFormatting>
  <conditionalFormatting sqref="D99">
    <cfRule type="containsBlanks" priority="56" dxfId="15">
      <formula>LEN(TRIM(D99))=0</formula>
    </cfRule>
  </conditionalFormatting>
  <conditionalFormatting sqref="D100">
    <cfRule type="containsBlanks" priority="55" dxfId="15">
      <formula>LEN(TRIM(D100))=0</formula>
    </cfRule>
  </conditionalFormatting>
  <conditionalFormatting sqref="D101">
    <cfRule type="containsBlanks" priority="54" dxfId="15">
      <formula>LEN(TRIM(D101))=0</formula>
    </cfRule>
  </conditionalFormatting>
  <conditionalFormatting sqref="D102">
    <cfRule type="containsBlanks" priority="53" dxfId="15">
      <formula>LEN(TRIM(D102))=0</formula>
    </cfRule>
  </conditionalFormatting>
  <conditionalFormatting sqref="D103">
    <cfRule type="containsBlanks" priority="52" dxfId="15">
      <formula>LEN(TRIM(D103))=0</formula>
    </cfRule>
  </conditionalFormatting>
  <conditionalFormatting sqref="D104">
    <cfRule type="containsBlanks" priority="51" dxfId="15">
      <formula>LEN(TRIM(D104))=0</formula>
    </cfRule>
  </conditionalFormatting>
  <conditionalFormatting sqref="D105">
    <cfRule type="containsBlanks" priority="50" dxfId="15">
      <formula>LEN(TRIM(D105))=0</formula>
    </cfRule>
  </conditionalFormatting>
  <conditionalFormatting sqref="D106">
    <cfRule type="containsBlanks" priority="49" dxfId="15">
      <formula>LEN(TRIM(D106))=0</formula>
    </cfRule>
  </conditionalFormatting>
  <conditionalFormatting sqref="D107">
    <cfRule type="containsBlanks" priority="48" dxfId="15">
      <formula>LEN(TRIM(D107))=0</formula>
    </cfRule>
  </conditionalFormatting>
  <conditionalFormatting sqref="D108">
    <cfRule type="containsBlanks" priority="47" dxfId="15">
      <formula>LEN(TRIM(D108))=0</formula>
    </cfRule>
  </conditionalFormatting>
  <conditionalFormatting sqref="D109">
    <cfRule type="containsBlanks" priority="46" dxfId="15">
      <formula>LEN(TRIM(D109))=0</formula>
    </cfRule>
  </conditionalFormatting>
  <conditionalFormatting sqref="D110">
    <cfRule type="containsBlanks" priority="45" dxfId="15">
      <formula>LEN(TRIM(D110))=0</formula>
    </cfRule>
  </conditionalFormatting>
  <conditionalFormatting sqref="D111">
    <cfRule type="containsBlanks" priority="44" dxfId="15">
      <formula>LEN(TRIM(D111))=0</formula>
    </cfRule>
  </conditionalFormatting>
  <conditionalFormatting sqref="D112">
    <cfRule type="containsBlanks" priority="43" dxfId="15">
      <formula>LEN(TRIM(D112))=0</formula>
    </cfRule>
  </conditionalFormatting>
  <conditionalFormatting sqref="D113">
    <cfRule type="containsBlanks" priority="42" dxfId="15">
      <formula>LEN(TRIM(D113))=0</formula>
    </cfRule>
  </conditionalFormatting>
  <conditionalFormatting sqref="D114">
    <cfRule type="containsBlanks" priority="41" dxfId="15">
      <formula>LEN(TRIM(D114))=0</formula>
    </cfRule>
  </conditionalFormatting>
  <conditionalFormatting sqref="D115">
    <cfRule type="containsBlanks" priority="40" dxfId="15">
      <formula>LEN(TRIM(D115))=0</formula>
    </cfRule>
  </conditionalFormatting>
  <conditionalFormatting sqref="D116">
    <cfRule type="containsBlanks" priority="39" dxfId="15">
      <formula>LEN(TRIM(D116))=0</formula>
    </cfRule>
  </conditionalFormatting>
  <conditionalFormatting sqref="D117">
    <cfRule type="containsBlanks" priority="38" dxfId="15">
      <formula>LEN(TRIM(D117))=0</formula>
    </cfRule>
  </conditionalFormatting>
  <conditionalFormatting sqref="D118">
    <cfRule type="containsBlanks" priority="37" dxfId="15">
      <formula>LEN(TRIM(D118))=0</formula>
    </cfRule>
  </conditionalFormatting>
  <conditionalFormatting sqref="D119">
    <cfRule type="containsBlanks" priority="36" dxfId="15">
      <formula>LEN(TRIM(D119))=0</formula>
    </cfRule>
  </conditionalFormatting>
  <conditionalFormatting sqref="D122">
    <cfRule type="containsBlanks" priority="35" dxfId="15">
      <formula>LEN(TRIM(D122))=0</formula>
    </cfRule>
  </conditionalFormatting>
  <conditionalFormatting sqref="D120">
    <cfRule type="containsBlanks" priority="34" dxfId="15">
      <formula>LEN(TRIM(D120))=0</formula>
    </cfRule>
  </conditionalFormatting>
  <conditionalFormatting sqref="D121">
    <cfRule type="containsBlanks" priority="33" dxfId="15">
      <formula>LEN(TRIM(D121))=0</formula>
    </cfRule>
  </conditionalFormatting>
  <conditionalFormatting sqref="D123">
    <cfRule type="containsBlanks" priority="32" dxfId="15">
      <formula>LEN(TRIM(D123))=0</formula>
    </cfRule>
  </conditionalFormatting>
  <conditionalFormatting sqref="D124">
    <cfRule type="containsBlanks" priority="31" dxfId="15">
      <formula>LEN(TRIM(D124))=0</formula>
    </cfRule>
  </conditionalFormatting>
  <conditionalFormatting sqref="D125">
    <cfRule type="containsBlanks" priority="30" dxfId="15">
      <formula>LEN(TRIM(D125))=0</formula>
    </cfRule>
  </conditionalFormatting>
  <conditionalFormatting sqref="D126">
    <cfRule type="containsBlanks" priority="29" dxfId="15">
      <formula>LEN(TRIM(D126))=0</formula>
    </cfRule>
  </conditionalFormatting>
  <conditionalFormatting sqref="D127">
    <cfRule type="containsBlanks" priority="28" dxfId="15">
      <formula>LEN(TRIM(D127))=0</formula>
    </cfRule>
  </conditionalFormatting>
  <conditionalFormatting sqref="D128">
    <cfRule type="containsBlanks" priority="27" dxfId="15">
      <formula>LEN(TRIM(D128))=0</formula>
    </cfRule>
  </conditionalFormatting>
  <conditionalFormatting sqref="D129">
    <cfRule type="containsBlanks" priority="26" dxfId="15">
      <formula>LEN(TRIM(D129))=0</formula>
    </cfRule>
  </conditionalFormatting>
  <conditionalFormatting sqref="R7:R9 R14:R15 R20:R21 R26:R27 R32:R33 R38:R39 R44:R45 R50:R51 R56:R57 R62:R63 R68:R69 R74:R75 R80:R81 R86:R87 R92:R93 R98:R99 R104:R105 R110:R111 R116:R117 R122:R123 R128:R129">
    <cfRule type="cellIs" priority="24" dxfId="4" operator="equal">
      <formula>"NEVYHOVUJE"</formula>
    </cfRule>
    <cfRule type="cellIs" priority="25" dxfId="3" operator="equal">
      <formula>"VYHOVUJE"</formula>
    </cfRule>
  </conditionalFormatting>
  <conditionalFormatting sqref="P7:P9 P14:P15 P20:P21 P26:P27 P32:P33 P38:P39 P44:P45 P50:P51 P56:P57 P62:P63 P68:P69 P74:P75 P80:P81 P86:P87 P92:P93 P98:P99 P104:P105 P110:P111 P116:P117 P122:P123 P128:P129">
    <cfRule type="notContainsBlanks" priority="22" dxfId="2">
      <formula>LEN(TRIM(P7))&gt;0</formula>
    </cfRule>
    <cfRule type="containsBlanks" priority="23" dxfId="1">
      <formula>LEN(TRIM(P7))=0</formula>
    </cfRule>
  </conditionalFormatting>
  <conditionalFormatting sqref="P7:P9 P14:P15 P20:P21 P26:P27 P32:P33 P38:P39 P44:P45 P50:P51 P56:P57 P62:P63 P68:P69 P74:P75 P80:P81 P86:P87 P92:P93 P98:P99 P104:P105 P110:P111 P116:P117 P122:P123 P128:P129">
    <cfRule type="notContainsBlanks" priority="21" dxfId="0">
      <formula>LEN(TRIM(P7))&gt;0</formula>
    </cfRule>
  </conditionalFormatting>
  <conditionalFormatting sqref="R10:R11 R16:R17 R22:R23 R28:R29 R34:R35 R40:R41 R46:R47 R52:R53 R58:R59 R64:R65 R70:R71 R76:R77 R82:R83 R88:R89 R94:R95 R100:R101 R106:R107 R112:R113 R118:R119 R124:R125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P10:P11 P16:P17 P22:P23 P28:P29 P34:P35 P40:P41 P46:P47 P52:P53 P58:P59 P64:P65 P70:P71 P76:P77 P82:P83 P88:P89 P94:P95 P100:P101 P106:P107 P112:P113 P118:P119 P124:P125">
    <cfRule type="notContainsBlanks" priority="12" dxfId="2">
      <formula>LEN(TRIM(P10))&gt;0</formula>
    </cfRule>
    <cfRule type="containsBlanks" priority="13" dxfId="1">
      <formula>LEN(TRIM(P10))=0</formula>
    </cfRule>
  </conditionalFormatting>
  <conditionalFormatting sqref="P10:P11 P16:P17 P22:P23 P28:P29 P34:P35 P40:P41 P46:P47 P52:P53 P58:P59 P64:P65 P70:P71 P76:P77 P82:P83 P88:P89 P94:P95 P100:P101 P106:P107 P112:P113 P118:P119 P124:P125">
    <cfRule type="notContainsBlanks" priority="11" dxfId="0">
      <formula>LEN(TRIM(P10))&gt;0</formula>
    </cfRule>
  </conditionalFormatting>
  <conditionalFormatting sqref="R12:R13 R18:R19 R24:R25 R30:R31 R36:R37 R42:R43 R48:R49 R54:R55 R60:R61 R66:R67 R72:R73 R78:R79 R84:R85 R90:R91 R96:R97 R102:R103 R108:R109 R114:R115 R120:R121 R126:R127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P12:P13 P18:P19 P24:P25 P30:P31 P36:P37 P42:P43 P48:P49 P54:P55 P60:P61 P66:P67 P72:P73 P78:P79 P84:P85 P90:P91 P96:P97 P102:P103 P108:P109 P114:P115 P120:P121 P126:P127">
    <cfRule type="notContainsBlanks" priority="7" dxfId="2">
      <formula>LEN(TRIM(P12))&gt;0</formula>
    </cfRule>
    <cfRule type="containsBlanks" priority="8" dxfId="1">
      <formula>LEN(TRIM(P12))=0</formula>
    </cfRule>
  </conditionalFormatting>
  <conditionalFormatting sqref="P12:P13 P18:P19 P24:P25 P30:P31 P36:P37 P42:P43 P48:P49 P54:P55 P60:P61 P66:P67 P72:P73 P78:P79 P84:P85 P90:P91 P96:P97 P102:P103 P108:P109 P114:P115 P120:P121 P126:P127">
    <cfRule type="notContainsBlanks" priority="6" dxfId="0">
      <formula>LEN(TRIM(P12))&gt;0</formula>
    </cfRule>
  </conditionalFormatting>
  <dataValidations count="2">
    <dataValidation type="list" showInputMessage="1" showErrorMessage="1" sqref="E83:E129">
      <formula1>"ks,bal,sada,"</formula1>
    </dataValidation>
    <dataValidation type="list" showInputMessage="1" showErrorMessage="1" sqref="H83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2016-05-20T12:14:49Z</cp:lastPrinted>
  <dcterms:created xsi:type="dcterms:W3CDTF">2014-03-05T12:43:32Z</dcterms:created>
  <dcterms:modified xsi:type="dcterms:W3CDTF">2016-05-26T13:12:00Z</dcterms:modified>
  <cp:category/>
  <cp:version/>
  <cp:contentType/>
  <cp:contentStatus/>
</cp:coreProperties>
</file>